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2120" windowHeight="8865" tabRatio="855" activeTab="1"/>
  </bookViews>
  <sheets>
    <sheet name="Readme" sheetId="7" r:id="rId1"/>
    <sheet name="Mitglieder_Alphabetisch" sheetId="1" r:id="rId2"/>
    <sheet name="Mitgl. nach Geb.Tag" sheetId="10" r:id="rId3"/>
    <sheet name="Auswertungen" sheetId="2" r:id="rId4"/>
    <sheet name="nach Alter filtern" sheetId="5" r:id="rId5"/>
    <sheet name="nach Zugeh.dauer filtern" sheetId="6" r:id="rId6"/>
    <sheet name="Ehejubiläen" sheetId="12" r:id="rId7"/>
    <sheet name="nach BetreuerIn filtern" sheetId="11" r:id="rId8"/>
    <sheet name="Drucktabelle" sheetId="9" r:id="rId9"/>
  </sheets>
  <definedNames>
    <definedName name="_xlnm._FilterDatabase" localSheetId="6" hidden="1">Ehejubiläen!$A$1:$L$151</definedName>
    <definedName name="_xlnm._FilterDatabase" localSheetId="2" hidden="1">'Mitgl. nach Geb.Tag'!$A$1:$H$151</definedName>
    <definedName name="_xlnm._FilterDatabase" localSheetId="4" hidden="1">'nach Alter filtern'!$A$1:$L$154</definedName>
    <definedName name="_xlnm._FilterDatabase" localSheetId="7" hidden="1">'nach BetreuerIn filtern'!$A$1:$L$152</definedName>
    <definedName name="_xlnm._FilterDatabase" localSheetId="5" hidden="1">'nach Zugeh.dauer filtern'!$A$1:$L$151</definedName>
    <definedName name="_xlnm.Print_Area" localSheetId="1">Mitglieder_Alphabetisch!$A$1:$S$150</definedName>
    <definedName name="_xlnm.Print_Area" localSheetId="7">'nach BetreuerIn filtern'!$A$1:$N$153</definedName>
    <definedName name="_xlnm.Print_Area" localSheetId="0">Readme!$A$1:$G$53</definedName>
    <definedName name="_xlnm.Print_Titles" localSheetId="1">Mitglieder_Alphabetisch!$1:$1</definedName>
    <definedName name="Einzelmitglieder_Oberndorf">Mitglieder_Alphabetisch!$A$2:$T$150</definedName>
  </definedNames>
  <calcPr calcId="124519"/>
</workbook>
</file>

<file path=xl/calcChain.xml><?xml version="1.0" encoding="utf-8"?>
<calcChain xmlns="http://schemas.openxmlformats.org/spreadsheetml/2006/main">
  <c r="I11" i="1"/>
  <c r="J11"/>
  <c r="K11"/>
  <c r="K123"/>
  <c r="J123"/>
  <c r="I123"/>
  <c r="E22" i="1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4"/>
  <c r="E5"/>
  <c r="E6"/>
  <c r="E7"/>
  <c r="E8"/>
  <c r="E9"/>
  <c r="E10"/>
  <c r="E11"/>
  <c r="E12"/>
  <c r="E13"/>
  <c r="E14"/>
  <c r="E15"/>
  <c r="E16"/>
  <c r="E17"/>
  <c r="E18"/>
  <c r="E19"/>
  <c r="E20"/>
  <c r="E21"/>
  <c r="E3"/>
  <c r="E2"/>
  <c r="A151" i="10" l="1"/>
  <c r="B151"/>
  <c r="C151"/>
  <c r="D151"/>
  <c r="E151"/>
  <c r="F151"/>
  <c r="G151"/>
  <c r="H151"/>
  <c r="A150"/>
  <c r="F150"/>
  <c r="C150"/>
  <c r="B150"/>
  <c r="F149"/>
  <c r="C149"/>
  <c r="B149"/>
  <c r="A149"/>
  <c r="F148"/>
  <c r="C148"/>
  <c r="B148"/>
  <c r="A148"/>
  <c r="F147"/>
  <c r="C147"/>
  <c r="B147"/>
  <c r="A147"/>
  <c r="F146"/>
  <c r="C146"/>
  <c r="B146"/>
  <c r="A146"/>
  <c r="F145"/>
  <c r="C145"/>
  <c r="B145"/>
  <c r="A145"/>
  <c r="F144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H123"/>
  <c r="G123"/>
  <c r="F123"/>
  <c r="E123"/>
  <c r="D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9"/>
  <c r="C49"/>
  <c r="B49"/>
  <c r="A49"/>
  <c r="F48"/>
  <c r="C48"/>
  <c r="B48"/>
  <c r="A48"/>
  <c r="F47"/>
  <c r="C47"/>
  <c r="B47"/>
  <c r="A47"/>
  <c r="F46"/>
  <c r="C46"/>
  <c r="B46"/>
  <c r="A46"/>
  <c r="F45"/>
  <c r="C45"/>
  <c r="B45"/>
  <c r="A45"/>
  <c r="F44"/>
  <c r="C44"/>
  <c r="B44"/>
  <c r="A44"/>
  <c r="F43"/>
  <c r="C43"/>
  <c r="B43"/>
  <c r="A43"/>
  <c r="F42"/>
  <c r="C42"/>
  <c r="B42"/>
  <c r="A42"/>
  <c r="F41"/>
  <c r="C41"/>
  <c r="B41"/>
  <c r="A41"/>
  <c r="F40"/>
  <c r="C40"/>
  <c r="B40"/>
  <c r="A40"/>
  <c r="F39"/>
  <c r="C39"/>
  <c r="B39"/>
  <c r="A39"/>
  <c r="F38"/>
  <c r="C38"/>
  <c r="B38"/>
  <c r="A38"/>
  <c r="F37"/>
  <c r="C37"/>
  <c r="B37"/>
  <c r="A37"/>
  <c r="F36"/>
  <c r="C36"/>
  <c r="B36"/>
  <c r="A36"/>
  <c r="F35"/>
  <c r="C35"/>
  <c r="B35"/>
  <c r="A35"/>
  <c r="F34"/>
  <c r="C34"/>
  <c r="B34"/>
  <c r="A34"/>
  <c r="F33"/>
  <c r="C33"/>
  <c r="B33"/>
  <c r="A33"/>
  <c r="F32"/>
  <c r="C32"/>
  <c r="B32"/>
  <c r="A32"/>
  <c r="F31"/>
  <c r="C31"/>
  <c r="B31"/>
  <c r="A31"/>
  <c r="F30"/>
  <c r="C30"/>
  <c r="B30"/>
  <c r="A30"/>
  <c r="F29"/>
  <c r="C29"/>
  <c r="B29"/>
  <c r="A29"/>
  <c r="F28"/>
  <c r="C28"/>
  <c r="B28"/>
  <c r="A28"/>
  <c r="F27"/>
  <c r="C27"/>
  <c r="B27"/>
  <c r="A27"/>
  <c r="F26"/>
  <c r="C26"/>
  <c r="B26"/>
  <c r="A26"/>
  <c r="F25"/>
  <c r="C25"/>
  <c r="B25"/>
  <c r="A25"/>
  <c r="F24"/>
  <c r="C24"/>
  <c r="B24"/>
  <c r="A24"/>
  <c r="F23"/>
  <c r="C23"/>
  <c r="B23"/>
  <c r="A23"/>
  <c r="F22"/>
  <c r="C22"/>
  <c r="B22"/>
  <c r="A22"/>
  <c r="F21"/>
  <c r="C21"/>
  <c r="B21"/>
  <c r="A21"/>
  <c r="F20"/>
  <c r="C20"/>
  <c r="B20"/>
  <c r="A20"/>
  <c r="F19"/>
  <c r="C19"/>
  <c r="B19"/>
  <c r="A19"/>
  <c r="F18"/>
  <c r="C18"/>
  <c r="B18"/>
  <c r="A18"/>
  <c r="F17"/>
  <c r="C17"/>
  <c r="B17"/>
  <c r="A17"/>
  <c r="F16"/>
  <c r="C16"/>
  <c r="B16"/>
  <c r="A16"/>
  <c r="F15"/>
  <c r="C15"/>
  <c r="B15"/>
  <c r="A15"/>
  <c r="F14"/>
  <c r="C14"/>
  <c r="B14"/>
  <c r="A14"/>
  <c r="F13"/>
  <c r="C13"/>
  <c r="B13"/>
  <c r="A13"/>
  <c r="F12"/>
  <c r="C12"/>
  <c r="B12"/>
  <c r="A12"/>
  <c r="F11"/>
  <c r="E11"/>
  <c r="D11"/>
  <c r="C11"/>
  <c r="B11"/>
  <c r="A11"/>
  <c r="F10"/>
  <c r="C10"/>
  <c r="B10"/>
  <c r="A10"/>
  <c r="F9"/>
  <c r="C9"/>
  <c r="B9"/>
  <c r="A9"/>
  <c r="F8"/>
  <c r="C8"/>
  <c r="B8"/>
  <c r="A8"/>
  <c r="F7"/>
  <c r="C7"/>
  <c r="B7"/>
  <c r="A7"/>
  <c r="F6"/>
  <c r="C6"/>
  <c r="B6"/>
  <c r="A6"/>
  <c r="F5"/>
  <c r="C5"/>
  <c r="B5"/>
  <c r="A5"/>
  <c r="F4"/>
  <c r="C4"/>
  <c r="B4"/>
  <c r="A4"/>
  <c r="F3"/>
  <c r="C3"/>
  <c r="B3"/>
  <c r="A3"/>
  <c r="F2"/>
  <c r="C2"/>
  <c r="B2"/>
  <c r="A2"/>
  <c r="M153" i="1"/>
  <c r="M151" i="11" l="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N123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N1"/>
  <c r="M1"/>
  <c r="K3" i="1"/>
  <c r="K3" i="6" s="1"/>
  <c r="K4" i="1"/>
  <c r="K4" i="12" s="1"/>
  <c r="K5" i="1"/>
  <c r="K5" i="6" s="1"/>
  <c r="K6" i="1"/>
  <c r="K6" i="12" s="1"/>
  <c r="K7" i="1"/>
  <c r="K7" i="11" s="1"/>
  <c r="K8" i="1"/>
  <c r="K8" i="6" s="1"/>
  <c r="K9" i="1"/>
  <c r="K9" i="12" s="1"/>
  <c r="K10" i="1"/>
  <c r="K10" i="12" s="1"/>
  <c r="K11"/>
  <c r="K12" i="1"/>
  <c r="K12" i="6" s="1"/>
  <c r="K13" i="1"/>
  <c r="K13" i="12" s="1"/>
  <c r="K14" i="1"/>
  <c r="K14" i="11" s="1"/>
  <c r="K15" i="1"/>
  <c r="K15" i="11" s="1"/>
  <c r="K16" i="1"/>
  <c r="K16" i="6" s="1"/>
  <c r="K17" i="1"/>
  <c r="K17" i="12" s="1"/>
  <c r="K18" i="1"/>
  <c r="K18" i="12" s="1"/>
  <c r="K19" i="1"/>
  <c r="K19" i="12" s="1"/>
  <c r="K20" i="1"/>
  <c r="K20" i="6" s="1"/>
  <c r="K21" i="1"/>
  <c r="K21" i="12" s="1"/>
  <c r="K22" i="1"/>
  <c r="K22" i="6" s="1"/>
  <c r="K23" i="1"/>
  <c r="K23" i="5" s="1"/>
  <c r="K24" i="1"/>
  <c r="K24" i="6" s="1"/>
  <c r="K25" i="1"/>
  <c r="K25" i="12" s="1"/>
  <c r="K26" i="1"/>
  <c r="K26" i="11" s="1"/>
  <c r="K27" i="1"/>
  <c r="K27" i="11" s="1"/>
  <c r="K28" i="1"/>
  <c r="K28" i="6" s="1"/>
  <c r="K29" i="1"/>
  <c r="K29" i="12" s="1"/>
  <c r="K30" i="1"/>
  <c r="K30" i="12" s="1"/>
  <c r="K31" i="1"/>
  <c r="K31" i="11" s="1"/>
  <c r="K32" i="1"/>
  <c r="K32" i="6" s="1"/>
  <c r="K33" i="1"/>
  <c r="K33" i="12" s="1"/>
  <c r="K34" i="1"/>
  <c r="K34" i="12" s="1"/>
  <c r="K35" i="1"/>
  <c r="K35" i="5" s="1"/>
  <c r="K36" i="1"/>
  <c r="K36" i="6" s="1"/>
  <c r="K37" i="1"/>
  <c r="K37" i="12" s="1"/>
  <c r="K38" i="1"/>
  <c r="K38" i="5" s="1"/>
  <c r="K39" i="1"/>
  <c r="K39" i="5" s="1"/>
  <c r="K40" i="1"/>
  <c r="K40" i="6" s="1"/>
  <c r="K41" i="1"/>
  <c r="K41" i="12" s="1"/>
  <c r="K42" i="1"/>
  <c r="K42" i="11" s="1"/>
  <c r="K43" i="1"/>
  <c r="K43" i="12" s="1"/>
  <c r="K44" i="1"/>
  <c r="K44" i="6" s="1"/>
  <c r="K45" i="1"/>
  <c r="K45" i="12" s="1"/>
  <c r="K46" i="1"/>
  <c r="K46" i="6" s="1"/>
  <c r="K47" i="1"/>
  <c r="K47" i="11" s="1"/>
  <c r="K48" i="1"/>
  <c r="K48" i="6" s="1"/>
  <c r="K49" i="1"/>
  <c r="K49" i="12" s="1"/>
  <c r="K50" i="1"/>
  <c r="K50" i="11" s="1"/>
  <c r="K51" i="1"/>
  <c r="K51" i="12" s="1"/>
  <c r="K52" i="1"/>
  <c r="K52" i="6" s="1"/>
  <c r="K53" i="1"/>
  <c r="K53" i="12" s="1"/>
  <c r="K54" i="1"/>
  <c r="K54" i="11" s="1"/>
  <c r="K55" i="1"/>
  <c r="K55" i="11" s="1"/>
  <c r="K56" i="1"/>
  <c r="K56" i="6" s="1"/>
  <c r="K57" i="1"/>
  <c r="K57" i="12" s="1"/>
  <c r="K58" i="1"/>
  <c r="K58" i="11" s="1"/>
  <c r="K59" i="1"/>
  <c r="K59" i="6" s="1"/>
  <c r="K60" i="1"/>
  <c r="K60" i="6" s="1"/>
  <c r="K61" i="1"/>
  <c r="K61" i="12" s="1"/>
  <c r="K62" i="1"/>
  <c r="K62" i="11" s="1"/>
  <c r="K63" i="1"/>
  <c r="K63" i="11" s="1"/>
  <c r="K64" i="1"/>
  <c r="K64" i="6" s="1"/>
  <c r="K65" i="1"/>
  <c r="K65" i="12" s="1"/>
  <c r="K66" i="1"/>
  <c r="K66" i="11" s="1"/>
  <c r="K67" i="1"/>
  <c r="K67" i="11" s="1"/>
  <c r="K68" i="1"/>
  <c r="K68" i="6" s="1"/>
  <c r="K69" i="1"/>
  <c r="K69" i="12" s="1"/>
  <c r="K70" i="1"/>
  <c r="K70" i="11" s="1"/>
  <c r="K71" i="1"/>
  <c r="K71" i="11" s="1"/>
  <c r="K72" i="1"/>
  <c r="K72" i="6" s="1"/>
  <c r="K73" i="1"/>
  <c r="K73" i="12" s="1"/>
  <c r="K74" i="1"/>
  <c r="K74" i="12" s="1"/>
  <c r="K75" i="1"/>
  <c r="K75" i="11" s="1"/>
  <c r="K76" i="1"/>
  <c r="K76" i="6" s="1"/>
  <c r="K77" i="1"/>
  <c r="K77" i="12" s="1"/>
  <c r="K78" i="1"/>
  <c r="K78" i="11" s="1"/>
  <c r="K79" i="1"/>
  <c r="K79" i="12" s="1"/>
  <c r="K80" i="1"/>
  <c r="K80" i="6" s="1"/>
  <c r="K81" i="1"/>
  <c r="K81" i="12" s="1"/>
  <c r="K82" i="1"/>
  <c r="K82" i="11" s="1"/>
  <c r="K83" i="1"/>
  <c r="K83" i="5" s="1"/>
  <c r="K84" i="1"/>
  <c r="K84" i="6" s="1"/>
  <c r="K85" i="1"/>
  <c r="K85" i="12" s="1"/>
  <c r="K86" i="1"/>
  <c r="K86" i="6" s="1"/>
  <c r="K87" i="1"/>
  <c r="K87" i="12" s="1"/>
  <c r="K88" i="1"/>
  <c r="K88" i="6" s="1"/>
  <c r="K89" i="1"/>
  <c r="K89" i="12" s="1"/>
  <c r="K90" i="1"/>
  <c r="K90" i="12" s="1"/>
  <c r="K91" i="1"/>
  <c r="K91" i="12" s="1"/>
  <c r="K92" i="1"/>
  <c r="K92" i="6" s="1"/>
  <c r="K93" i="1"/>
  <c r="K93" i="12" s="1"/>
  <c r="K94" i="1"/>
  <c r="K94" i="11" s="1"/>
  <c r="K95" i="1"/>
  <c r="K95" i="11" s="1"/>
  <c r="K96" i="1"/>
  <c r="K96" i="6" s="1"/>
  <c r="K97" i="1"/>
  <c r="K97" i="12" s="1"/>
  <c r="K98" i="1"/>
  <c r="K98" i="6" s="1"/>
  <c r="K99" i="1"/>
  <c r="K99" i="6" s="1"/>
  <c r="K100" i="1"/>
  <c r="K100" i="6" s="1"/>
  <c r="K101" i="1"/>
  <c r="K101" i="12" s="1"/>
  <c r="K102" i="1"/>
  <c r="K102" i="11" s="1"/>
  <c r="K103" i="1"/>
  <c r="K103" i="6" s="1"/>
  <c r="K104" i="1"/>
  <c r="K104" i="6" s="1"/>
  <c r="K105" i="1"/>
  <c r="K105" i="12" s="1"/>
  <c r="K106" i="1"/>
  <c r="K106" i="12" s="1"/>
  <c r="K107" i="1"/>
  <c r="K107" i="11" s="1"/>
  <c r="K108" i="1"/>
  <c r="K108" i="6" s="1"/>
  <c r="K109" i="1"/>
  <c r="K109" i="12" s="1"/>
  <c r="K110" i="1"/>
  <c r="K110" i="11" s="1"/>
  <c r="K111" i="1"/>
  <c r="K111" i="11" s="1"/>
  <c r="K112" i="1"/>
  <c r="K112" i="6" s="1"/>
  <c r="K113" i="1"/>
  <c r="K113" i="12" s="1"/>
  <c r="K114" i="1"/>
  <c r="K114" i="12" s="1"/>
  <c r="K115" i="1"/>
  <c r="K115" i="11" s="1"/>
  <c r="K116" i="1"/>
  <c r="K116" i="6" s="1"/>
  <c r="K117" i="1"/>
  <c r="K117" i="12" s="1"/>
  <c r="K118" i="1"/>
  <c r="K118" i="11" s="1"/>
  <c r="K119" i="1"/>
  <c r="K119" i="12" s="1"/>
  <c r="K120" i="1"/>
  <c r="K120" i="6" s="1"/>
  <c r="K121" i="1"/>
  <c r="K121" i="12" s="1"/>
  <c r="K122" i="1"/>
  <c r="K122" i="6" s="1"/>
  <c r="K123" i="5"/>
  <c r="K124" i="1"/>
  <c r="K124" i="6" s="1"/>
  <c r="K125" i="1"/>
  <c r="K125" i="12" s="1"/>
  <c r="K126" i="1"/>
  <c r="K126" i="11" s="1"/>
  <c r="K127" i="1"/>
  <c r="K127" i="12" s="1"/>
  <c r="K128" i="1"/>
  <c r="K128" i="6" s="1"/>
  <c r="K129" i="1"/>
  <c r="K129" i="12" s="1"/>
  <c r="K130" i="1"/>
  <c r="K130" i="12" s="1"/>
  <c r="K131" i="1"/>
  <c r="K131" i="11" s="1"/>
  <c r="K132" i="1"/>
  <c r="K132" i="6" s="1"/>
  <c r="K133" i="1"/>
  <c r="K133" i="12" s="1"/>
  <c r="K134" i="1"/>
  <c r="K134" i="11" s="1"/>
  <c r="K135" i="1"/>
  <c r="K135" i="12" s="1"/>
  <c r="K136" i="1"/>
  <c r="K136" i="6" s="1"/>
  <c r="K137" i="1"/>
  <c r="K137" i="12" s="1"/>
  <c r="K138" i="1"/>
  <c r="K138" i="12" s="1"/>
  <c r="K139" i="1"/>
  <c r="K139" i="5" s="1"/>
  <c r="K140" i="1"/>
  <c r="K140" i="6" s="1"/>
  <c r="K141" i="1"/>
  <c r="K141" i="12" s="1"/>
  <c r="K142" i="1"/>
  <c r="K142" i="11" s="1"/>
  <c r="K143" i="1"/>
  <c r="K143" i="6" s="1"/>
  <c r="K144" i="1"/>
  <c r="K144" i="6" s="1"/>
  <c r="K145" i="1"/>
  <c r="K145" i="12" s="1"/>
  <c r="K146" i="1"/>
  <c r="K146" i="6" s="1"/>
  <c r="K147" i="1"/>
  <c r="K147" i="11" s="1"/>
  <c r="K148" i="1"/>
  <c r="K148" i="6" s="1"/>
  <c r="K149" i="1"/>
  <c r="K149" i="12" s="1"/>
  <c r="K150" i="1"/>
  <c r="K150" i="12" s="1"/>
  <c r="K2" i="1"/>
  <c r="K2" i="12" s="1"/>
  <c r="K130" i="11"/>
  <c r="K1"/>
  <c r="L151" i="12"/>
  <c r="J151"/>
  <c r="I151"/>
  <c r="H151"/>
  <c r="G151"/>
  <c r="F151"/>
  <c r="D151"/>
  <c r="C151"/>
  <c r="B151"/>
  <c r="A151"/>
  <c r="L150"/>
  <c r="H150"/>
  <c r="G150"/>
  <c r="F150"/>
  <c r="D150"/>
  <c r="C150"/>
  <c r="B150"/>
  <c r="A150"/>
  <c r="L149"/>
  <c r="H149"/>
  <c r="G149"/>
  <c r="F149"/>
  <c r="D149"/>
  <c r="C149"/>
  <c r="B149"/>
  <c r="A149"/>
  <c r="L148"/>
  <c r="H148"/>
  <c r="G148"/>
  <c r="F148"/>
  <c r="D148"/>
  <c r="C148"/>
  <c r="B148"/>
  <c r="A148"/>
  <c r="L147"/>
  <c r="H147"/>
  <c r="G147"/>
  <c r="F147"/>
  <c r="D147"/>
  <c r="C147"/>
  <c r="B147"/>
  <c r="A147"/>
  <c r="L146"/>
  <c r="H146"/>
  <c r="G146"/>
  <c r="F146"/>
  <c r="D146"/>
  <c r="C146"/>
  <c r="B146"/>
  <c r="A146"/>
  <c r="L145"/>
  <c r="H145"/>
  <c r="G145"/>
  <c r="F145"/>
  <c r="D145"/>
  <c r="C145"/>
  <c r="B145"/>
  <c r="A145"/>
  <c r="L144"/>
  <c r="H144"/>
  <c r="G144"/>
  <c r="F144"/>
  <c r="D144"/>
  <c r="C144"/>
  <c r="B144"/>
  <c r="A144"/>
  <c r="L143"/>
  <c r="H143"/>
  <c r="G143"/>
  <c r="F143"/>
  <c r="D143"/>
  <c r="C143"/>
  <c r="B143"/>
  <c r="A143"/>
  <c r="L142"/>
  <c r="H142"/>
  <c r="G142"/>
  <c r="F142"/>
  <c r="D142"/>
  <c r="C142"/>
  <c r="B142"/>
  <c r="A142"/>
  <c r="L141"/>
  <c r="H141"/>
  <c r="G141"/>
  <c r="F141"/>
  <c r="D141"/>
  <c r="C141"/>
  <c r="B141"/>
  <c r="A141"/>
  <c r="L140"/>
  <c r="H140"/>
  <c r="G140"/>
  <c r="F140"/>
  <c r="D140"/>
  <c r="C140"/>
  <c r="B140"/>
  <c r="A140"/>
  <c r="L139"/>
  <c r="H139"/>
  <c r="G139"/>
  <c r="F139"/>
  <c r="D139"/>
  <c r="C139"/>
  <c r="B139"/>
  <c r="A139"/>
  <c r="L138"/>
  <c r="H138"/>
  <c r="G138"/>
  <c r="F138"/>
  <c r="D138"/>
  <c r="C138"/>
  <c r="B138"/>
  <c r="A138"/>
  <c r="L137"/>
  <c r="H137"/>
  <c r="G137"/>
  <c r="F137"/>
  <c r="D137"/>
  <c r="C137"/>
  <c r="B137"/>
  <c r="A137"/>
  <c r="L136"/>
  <c r="H136"/>
  <c r="G136"/>
  <c r="F136"/>
  <c r="D136"/>
  <c r="C136"/>
  <c r="B136"/>
  <c r="A136"/>
  <c r="L135"/>
  <c r="H135"/>
  <c r="G135"/>
  <c r="F135"/>
  <c r="D135"/>
  <c r="C135"/>
  <c r="B135"/>
  <c r="A135"/>
  <c r="L134"/>
  <c r="H134"/>
  <c r="G134"/>
  <c r="F134"/>
  <c r="D134"/>
  <c r="C134"/>
  <c r="B134"/>
  <c r="A134"/>
  <c r="L133"/>
  <c r="H133"/>
  <c r="G133"/>
  <c r="F133"/>
  <c r="D133"/>
  <c r="C133"/>
  <c r="B133"/>
  <c r="A133"/>
  <c r="L132"/>
  <c r="H132"/>
  <c r="G132"/>
  <c r="F132"/>
  <c r="D132"/>
  <c r="C132"/>
  <c r="B132"/>
  <c r="A132"/>
  <c r="L131"/>
  <c r="H131"/>
  <c r="G131"/>
  <c r="F131"/>
  <c r="D131"/>
  <c r="C131"/>
  <c r="B131"/>
  <c r="A131"/>
  <c r="L130"/>
  <c r="H130"/>
  <c r="G130"/>
  <c r="F130"/>
  <c r="D130"/>
  <c r="C130"/>
  <c r="B130"/>
  <c r="A130"/>
  <c r="L129"/>
  <c r="H129"/>
  <c r="G129"/>
  <c r="F129"/>
  <c r="D129"/>
  <c r="C129"/>
  <c r="B129"/>
  <c r="A129"/>
  <c r="L128"/>
  <c r="H128"/>
  <c r="G128"/>
  <c r="F128"/>
  <c r="D128"/>
  <c r="C128"/>
  <c r="B128"/>
  <c r="A128"/>
  <c r="L127"/>
  <c r="H127"/>
  <c r="G127"/>
  <c r="F127"/>
  <c r="D127"/>
  <c r="C127"/>
  <c r="B127"/>
  <c r="A127"/>
  <c r="L126"/>
  <c r="H126"/>
  <c r="G126"/>
  <c r="F126"/>
  <c r="D126"/>
  <c r="C126"/>
  <c r="B126"/>
  <c r="A126"/>
  <c r="L125"/>
  <c r="H125"/>
  <c r="G125"/>
  <c r="F125"/>
  <c r="D125"/>
  <c r="C125"/>
  <c r="B125"/>
  <c r="A125"/>
  <c r="L124"/>
  <c r="H124"/>
  <c r="G124"/>
  <c r="F124"/>
  <c r="D124"/>
  <c r="C124"/>
  <c r="B124"/>
  <c r="A124"/>
  <c r="L123"/>
  <c r="H123"/>
  <c r="G123"/>
  <c r="F123"/>
  <c r="D123"/>
  <c r="C123"/>
  <c r="B123"/>
  <c r="A123"/>
  <c r="L122"/>
  <c r="H122"/>
  <c r="G122"/>
  <c r="F122"/>
  <c r="D122"/>
  <c r="C122"/>
  <c r="B122"/>
  <c r="A122"/>
  <c r="L121"/>
  <c r="H121"/>
  <c r="G121"/>
  <c r="F121"/>
  <c r="D121"/>
  <c r="C121"/>
  <c r="B121"/>
  <c r="A121"/>
  <c r="L120"/>
  <c r="H120"/>
  <c r="G120"/>
  <c r="F120"/>
  <c r="D120"/>
  <c r="C120"/>
  <c r="B120"/>
  <c r="A120"/>
  <c r="L119"/>
  <c r="H119"/>
  <c r="G119"/>
  <c r="F119"/>
  <c r="D119"/>
  <c r="C119"/>
  <c r="B119"/>
  <c r="A119"/>
  <c r="L118"/>
  <c r="H118"/>
  <c r="G118"/>
  <c r="F118"/>
  <c r="D118"/>
  <c r="C118"/>
  <c r="B118"/>
  <c r="A118"/>
  <c r="L117"/>
  <c r="H117"/>
  <c r="G117"/>
  <c r="F117"/>
  <c r="D117"/>
  <c r="C117"/>
  <c r="B117"/>
  <c r="A117"/>
  <c r="L116"/>
  <c r="H116"/>
  <c r="G116"/>
  <c r="F116"/>
  <c r="D116"/>
  <c r="C116"/>
  <c r="B116"/>
  <c r="A116"/>
  <c r="L115"/>
  <c r="H115"/>
  <c r="G115"/>
  <c r="F115"/>
  <c r="D115"/>
  <c r="C115"/>
  <c r="B115"/>
  <c r="A115"/>
  <c r="L114"/>
  <c r="H114"/>
  <c r="G114"/>
  <c r="F114"/>
  <c r="D114"/>
  <c r="C114"/>
  <c r="B114"/>
  <c r="A114"/>
  <c r="L113"/>
  <c r="H113"/>
  <c r="G113"/>
  <c r="F113"/>
  <c r="D113"/>
  <c r="C113"/>
  <c r="B113"/>
  <c r="A113"/>
  <c r="L112"/>
  <c r="H112"/>
  <c r="G112"/>
  <c r="F112"/>
  <c r="D112"/>
  <c r="C112"/>
  <c r="B112"/>
  <c r="A112"/>
  <c r="L111"/>
  <c r="H111"/>
  <c r="G111"/>
  <c r="F111"/>
  <c r="D111"/>
  <c r="C111"/>
  <c r="B111"/>
  <c r="A111"/>
  <c r="L110"/>
  <c r="H110"/>
  <c r="G110"/>
  <c r="F110"/>
  <c r="D110"/>
  <c r="C110"/>
  <c r="B110"/>
  <c r="A110"/>
  <c r="L109"/>
  <c r="H109"/>
  <c r="G109"/>
  <c r="F109"/>
  <c r="D109"/>
  <c r="C109"/>
  <c r="B109"/>
  <c r="A109"/>
  <c r="L108"/>
  <c r="H108"/>
  <c r="G108"/>
  <c r="F108"/>
  <c r="D108"/>
  <c r="C108"/>
  <c r="B108"/>
  <c r="A108"/>
  <c r="L107"/>
  <c r="H107"/>
  <c r="G107"/>
  <c r="F107"/>
  <c r="D107"/>
  <c r="C107"/>
  <c r="B107"/>
  <c r="A107"/>
  <c r="L106"/>
  <c r="H106"/>
  <c r="G106"/>
  <c r="F106"/>
  <c r="D106"/>
  <c r="C106"/>
  <c r="B106"/>
  <c r="A106"/>
  <c r="L105"/>
  <c r="H105"/>
  <c r="G105"/>
  <c r="F105"/>
  <c r="D105"/>
  <c r="C105"/>
  <c r="B105"/>
  <c r="A105"/>
  <c r="L104"/>
  <c r="H104"/>
  <c r="G104"/>
  <c r="F104"/>
  <c r="D104"/>
  <c r="C104"/>
  <c r="B104"/>
  <c r="A104"/>
  <c r="L103"/>
  <c r="H103"/>
  <c r="G103"/>
  <c r="F103"/>
  <c r="D103"/>
  <c r="C103"/>
  <c r="B103"/>
  <c r="A103"/>
  <c r="L102"/>
  <c r="H102"/>
  <c r="G102"/>
  <c r="F102"/>
  <c r="D102"/>
  <c r="C102"/>
  <c r="B102"/>
  <c r="A102"/>
  <c r="L101"/>
  <c r="H101"/>
  <c r="G101"/>
  <c r="F101"/>
  <c r="D101"/>
  <c r="C101"/>
  <c r="B101"/>
  <c r="A101"/>
  <c r="L100"/>
  <c r="H100"/>
  <c r="G100"/>
  <c r="F100"/>
  <c r="D100"/>
  <c r="C100"/>
  <c r="B100"/>
  <c r="A100"/>
  <c r="L99"/>
  <c r="H99"/>
  <c r="G99"/>
  <c r="F99"/>
  <c r="D99"/>
  <c r="C99"/>
  <c r="B99"/>
  <c r="A99"/>
  <c r="L98"/>
  <c r="H98"/>
  <c r="G98"/>
  <c r="F98"/>
  <c r="D98"/>
  <c r="C98"/>
  <c r="B98"/>
  <c r="A98"/>
  <c r="L97"/>
  <c r="H97"/>
  <c r="G97"/>
  <c r="F97"/>
  <c r="D97"/>
  <c r="C97"/>
  <c r="B97"/>
  <c r="A97"/>
  <c r="L96"/>
  <c r="H96"/>
  <c r="G96"/>
  <c r="F96"/>
  <c r="D96"/>
  <c r="C96"/>
  <c r="B96"/>
  <c r="A96"/>
  <c r="L95"/>
  <c r="H95"/>
  <c r="G95"/>
  <c r="F95"/>
  <c r="D95"/>
  <c r="C95"/>
  <c r="B95"/>
  <c r="A95"/>
  <c r="L94"/>
  <c r="H94"/>
  <c r="G94"/>
  <c r="F94"/>
  <c r="D94"/>
  <c r="C94"/>
  <c r="B94"/>
  <c r="A94"/>
  <c r="L93"/>
  <c r="H93"/>
  <c r="G93"/>
  <c r="F93"/>
  <c r="D93"/>
  <c r="C93"/>
  <c r="B93"/>
  <c r="A93"/>
  <c r="L92"/>
  <c r="H92"/>
  <c r="G92"/>
  <c r="F92"/>
  <c r="D92"/>
  <c r="C92"/>
  <c r="B92"/>
  <c r="A92"/>
  <c r="L91"/>
  <c r="H91"/>
  <c r="G91"/>
  <c r="F91"/>
  <c r="D91"/>
  <c r="C91"/>
  <c r="B91"/>
  <c r="A91"/>
  <c r="L90"/>
  <c r="H90"/>
  <c r="G90"/>
  <c r="F90"/>
  <c r="D90"/>
  <c r="C90"/>
  <c r="B90"/>
  <c r="A90"/>
  <c r="L89"/>
  <c r="H89"/>
  <c r="G89"/>
  <c r="F89"/>
  <c r="D89"/>
  <c r="C89"/>
  <c r="B89"/>
  <c r="A89"/>
  <c r="L88"/>
  <c r="H88"/>
  <c r="G88"/>
  <c r="F88"/>
  <c r="D88"/>
  <c r="C88"/>
  <c r="B88"/>
  <c r="A88"/>
  <c r="L87"/>
  <c r="H87"/>
  <c r="G87"/>
  <c r="F87"/>
  <c r="D87"/>
  <c r="C87"/>
  <c r="B87"/>
  <c r="A87"/>
  <c r="L86"/>
  <c r="H86"/>
  <c r="G86"/>
  <c r="F86"/>
  <c r="D86"/>
  <c r="C86"/>
  <c r="B86"/>
  <c r="A86"/>
  <c r="L85"/>
  <c r="H85"/>
  <c r="G85"/>
  <c r="F85"/>
  <c r="D85"/>
  <c r="C85"/>
  <c r="B85"/>
  <c r="A85"/>
  <c r="L84"/>
  <c r="H84"/>
  <c r="G84"/>
  <c r="F84"/>
  <c r="D84"/>
  <c r="C84"/>
  <c r="B84"/>
  <c r="A84"/>
  <c r="L83"/>
  <c r="H83"/>
  <c r="G83"/>
  <c r="F83"/>
  <c r="D83"/>
  <c r="C83"/>
  <c r="B83"/>
  <c r="A83"/>
  <c r="L82"/>
  <c r="H82"/>
  <c r="G82"/>
  <c r="F82"/>
  <c r="D82"/>
  <c r="C82"/>
  <c r="B82"/>
  <c r="A82"/>
  <c r="L81"/>
  <c r="H81"/>
  <c r="G81"/>
  <c r="F81"/>
  <c r="D81"/>
  <c r="C81"/>
  <c r="B81"/>
  <c r="A81"/>
  <c r="L80"/>
  <c r="H80"/>
  <c r="G80"/>
  <c r="F80"/>
  <c r="D80"/>
  <c r="C80"/>
  <c r="B80"/>
  <c r="A80"/>
  <c r="L79"/>
  <c r="H79"/>
  <c r="G79"/>
  <c r="F79"/>
  <c r="D79"/>
  <c r="C79"/>
  <c r="B79"/>
  <c r="A79"/>
  <c r="L78"/>
  <c r="H78"/>
  <c r="G78"/>
  <c r="F78"/>
  <c r="D78"/>
  <c r="C78"/>
  <c r="B78"/>
  <c r="A78"/>
  <c r="L77"/>
  <c r="H77"/>
  <c r="G77"/>
  <c r="F77"/>
  <c r="D77"/>
  <c r="C77"/>
  <c r="B77"/>
  <c r="A77"/>
  <c r="L76"/>
  <c r="H76"/>
  <c r="G76"/>
  <c r="F76"/>
  <c r="D76"/>
  <c r="C76"/>
  <c r="B76"/>
  <c r="A76"/>
  <c r="L75"/>
  <c r="H75"/>
  <c r="G75"/>
  <c r="F75"/>
  <c r="D75"/>
  <c r="C75"/>
  <c r="B75"/>
  <c r="A75"/>
  <c r="L74"/>
  <c r="H74"/>
  <c r="G74"/>
  <c r="F74"/>
  <c r="D74"/>
  <c r="C74"/>
  <c r="B74"/>
  <c r="A74"/>
  <c r="L73"/>
  <c r="H73"/>
  <c r="G73"/>
  <c r="F73"/>
  <c r="D73"/>
  <c r="C73"/>
  <c r="B73"/>
  <c r="A73"/>
  <c r="L72"/>
  <c r="H72"/>
  <c r="G72"/>
  <c r="F72"/>
  <c r="D72"/>
  <c r="C72"/>
  <c r="B72"/>
  <c r="A72"/>
  <c r="L71"/>
  <c r="H71"/>
  <c r="G71"/>
  <c r="F71"/>
  <c r="D71"/>
  <c r="C71"/>
  <c r="B71"/>
  <c r="A71"/>
  <c r="L70"/>
  <c r="H70"/>
  <c r="G70"/>
  <c r="F70"/>
  <c r="D70"/>
  <c r="C70"/>
  <c r="B70"/>
  <c r="A70"/>
  <c r="L69"/>
  <c r="H69"/>
  <c r="G69"/>
  <c r="F69"/>
  <c r="D69"/>
  <c r="C69"/>
  <c r="B69"/>
  <c r="A69"/>
  <c r="L68"/>
  <c r="H68"/>
  <c r="G68"/>
  <c r="F68"/>
  <c r="D68"/>
  <c r="C68"/>
  <c r="B68"/>
  <c r="A68"/>
  <c r="L67"/>
  <c r="H67"/>
  <c r="G67"/>
  <c r="F67"/>
  <c r="D67"/>
  <c r="C67"/>
  <c r="B67"/>
  <c r="A67"/>
  <c r="L66"/>
  <c r="H66"/>
  <c r="G66"/>
  <c r="F66"/>
  <c r="D66"/>
  <c r="C66"/>
  <c r="B66"/>
  <c r="A66"/>
  <c r="L65"/>
  <c r="H65"/>
  <c r="G65"/>
  <c r="F65"/>
  <c r="D65"/>
  <c r="C65"/>
  <c r="B65"/>
  <c r="A65"/>
  <c r="L64"/>
  <c r="H64"/>
  <c r="G64"/>
  <c r="F64"/>
  <c r="D64"/>
  <c r="C64"/>
  <c r="B64"/>
  <c r="A64"/>
  <c r="L63"/>
  <c r="H63"/>
  <c r="G63"/>
  <c r="F63"/>
  <c r="D63"/>
  <c r="C63"/>
  <c r="B63"/>
  <c r="A63"/>
  <c r="L62"/>
  <c r="H62"/>
  <c r="G62"/>
  <c r="F62"/>
  <c r="D62"/>
  <c r="C62"/>
  <c r="B62"/>
  <c r="A62"/>
  <c r="L61"/>
  <c r="H61"/>
  <c r="G61"/>
  <c r="F61"/>
  <c r="D61"/>
  <c r="C61"/>
  <c r="B61"/>
  <c r="A61"/>
  <c r="L60"/>
  <c r="H60"/>
  <c r="G60"/>
  <c r="F60"/>
  <c r="D60"/>
  <c r="C60"/>
  <c r="B60"/>
  <c r="A60"/>
  <c r="L59"/>
  <c r="H59"/>
  <c r="G59"/>
  <c r="F59"/>
  <c r="D59"/>
  <c r="C59"/>
  <c r="B59"/>
  <c r="A59"/>
  <c r="L58"/>
  <c r="H58"/>
  <c r="G58"/>
  <c r="F58"/>
  <c r="D58"/>
  <c r="C58"/>
  <c r="B58"/>
  <c r="A58"/>
  <c r="L57"/>
  <c r="H57"/>
  <c r="G57"/>
  <c r="F57"/>
  <c r="D57"/>
  <c r="C57"/>
  <c r="B57"/>
  <c r="A57"/>
  <c r="L56"/>
  <c r="H56"/>
  <c r="G56"/>
  <c r="F56"/>
  <c r="D56"/>
  <c r="C56"/>
  <c r="B56"/>
  <c r="A56"/>
  <c r="L55"/>
  <c r="H55"/>
  <c r="G55"/>
  <c r="F55"/>
  <c r="D55"/>
  <c r="C55"/>
  <c r="B55"/>
  <c r="A55"/>
  <c r="L54"/>
  <c r="H54"/>
  <c r="G54"/>
  <c r="F54"/>
  <c r="D54"/>
  <c r="C54"/>
  <c r="B54"/>
  <c r="A54"/>
  <c r="L53"/>
  <c r="H53"/>
  <c r="G53"/>
  <c r="F53"/>
  <c r="D53"/>
  <c r="C53"/>
  <c r="B53"/>
  <c r="A53"/>
  <c r="L52"/>
  <c r="H52"/>
  <c r="G52"/>
  <c r="F52"/>
  <c r="D52"/>
  <c r="C52"/>
  <c r="B52"/>
  <c r="A52"/>
  <c r="L51"/>
  <c r="H51"/>
  <c r="G51"/>
  <c r="F51"/>
  <c r="D51"/>
  <c r="C51"/>
  <c r="B51"/>
  <c r="A51"/>
  <c r="L50"/>
  <c r="H50"/>
  <c r="G50"/>
  <c r="F50"/>
  <c r="D50"/>
  <c r="C50"/>
  <c r="B50"/>
  <c r="A50"/>
  <c r="L49"/>
  <c r="H49"/>
  <c r="G49"/>
  <c r="F49"/>
  <c r="D49"/>
  <c r="C49"/>
  <c r="B49"/>
  <c r="A49"/>
  <c r="L48"/>
  <c r="H48"/>
  <c r="G48"/>
  <c r="F48"/>
  <c r="D48"/>
  <c r="C48"/>
  <c r="B48"/>
  <c r="A48"/>
  <c r="L47"/>
  <c r="H47"/>
  <c r="G47"/>
  <c r="F47"/>
  <c r="D47"/>
  <c r="C47"/>
  <c r="B47"/>
  <c r="A47"/>
  <c r="L46"/>
  <c r="H46"/>
  <c r="G46"/>
  <c r="F46"/>
  <c r="D46"/>
  <c r="C46"/>
  <c r="B46"/>
  <c r="A46"/>
  <c r="L45"/>
  <c r="H45"/>
  <c r="G45"/>
  <c r="F45"/>
  <c r="D45"/>
  <c r="C45"/>
  <c r="B45"/>
  <c r="A45"/>
  <c r="L44"/>
  <c r="H44"/>
  <c r="G44"/>
  <c r="F44"/>
  <c r="D44"/>
  <c r="C44"/>
  <c r="B44"/>
  <c r="A44"/>
  <c r="L43"/>
  <c r="H43"/>
  <c r="G43"/>
  <c r="F43"/>
  <c r="D43"/>
  <c r="C43"/>
  <c r="B43"/>
  <c r="A43"/>
  <c r="L42"/>
  <c r="H42"/>
  <c r="G42"/>
  <c r="F42"/>
  <c r="D42"/>
  <c r="C42"/>
  <c r="B42"/>
  <c r="A42"/>
  <c r="L41"/>
  <c r="H41"/>
  <c r="G41"/>
  <c r="F41"/>
  <c r="D41"/>
  <c r="C41"/>
  <c r="B41"/>
  <c r="A41"/>
  <c r="L40"/>
  <c r="H40"/>
  <c r="G40"/>
  <c r="F40"/>
  <c r="D40"/>
  <c r="C40"/>
  <c r="B40"/>
  <c r="A40"/>
  <c r="L39"/>
  <c r="H39"/>
  <c r="G39"/>
  <c r="F39"/>
  <c r="D39"/>
  <c r="C39"/>
  <c r="B39"/>
  <c r="A39"/>
  <c r="L38"/>
  <c r="H38"/>
  <c r="G38"/>
  <c r="F38"/>
  <c r="D38"/>
  <c r="C38"/>
  <c r="B38"/>
  <c r="A38"/>
  <c r="L37"/>
  <c r="H37"/>
  <c r="G37"/>
  <c r="F37"/>
  <c r="D37"/>
  <c r="C37"/>
  <c r="B37"/>
  <c r="A37"/>
  <c r="L36"/>
  <c r="H36"/>
  <c r="G36"/>
  <c r="F36"/>
  <c r="D36"/>
  <c r="C36"/>
  <c r="B36"/>
  <c r="A36"/>
  <c r="L35"/>
  <c r="H35"/>
  <c r="G35"/>
  <c r="F35"/>
  <c r="D35"/>
  <c r="C35"/>
  <c r="B35"/>
  <c r="A35"/>
  <c r="L34"/>
  <c r="H34"/>
  <c r="G34"/>
  <c r="F34"/>
  <c r="D34"/>
  <c r="C34"/>
  <c r="B34"/>
  <c r="A34"/>
  <c r="L33"/>
  <c r="H33"/>
  <c r="G33"/>
  <c r="F33"/>
  <c r="D33"/>
  <c r="C33"/>
  <c r="B33"/>
  <c r="A33"/>
  <c r="L32"/>
  <c r="H32"/>
  <c r="G32"/>
  <c r="F32"/>
  <c r="D32"/>
  <c r="C32"/>
  <c r="B32"/>
  <c r="A32"/>
  <c r="L31"/>
  <c r="H31"/>
  <c r="G31"/>
  <c r="F31"/>
  <c r="D31"/>
  <c r="C31"/>
  <c r="B31"/>
  <c r="A31"/>
  <c r="L30"/>
  <c r="H30"/>
  <c r="G30"/>
  <c r="F30"/>
  <c r="D30"/>
  <c r="C30"/>
  <c r="B30"/>
  <c r="A30"/>
  <c r="L29"/>
  <c r="H29"/>
  <c r="G29"/>
  <c r="F29"/>
  <c r="D29"/>
  <c r="C29"/>
  <c r="B29"/>
  <c r="A29"/>
  <c r="L28"/>
  <c r="H28"/>
  <c r="G28"/>
  <c r="F28"/>
  <c r="D28"/>
  <c r="C28"/>
  <c r="B28"/>
  <c r="A28"/>
  <c r="L27"/>
  <c r="H27"/>
  <c r="G27"/>
  <c r="F27"/>
  <c r="D27"/>
  <c r="C27"/>
  <c r="B27"/>
  <c r="A27"/>
  <c r="L26"/>
  <c r="H26"/>
  <c r="G26"/>
  <c r="F26"/>
  <c r="D26"/>
  <c r="C26"/>
  <c r="B26"/>
  <c r="A26"/>
  <c r="L25"/>
  <c r="H25"/>
  <c r="G25"/>
  <c r="F25"/>
  <c r="D25"/>
  <c r="C25"/>
  <c r="B25"/>
  <c r="A25"/>
  <c r="L24"/>
  <c r="H24"/>
  <c r="G24"/>
  <c r="F24"/>
  <c r="D24"/>
  <c r="C24"/>
  <c r="B24"/>
  <c r="A24"/>
  <c r="L23"/>
  <c r="H23"/>
  <c r="G23"/>
  <c r="F23"/>
  <c r="D23"/>
  <c r="C23"/>
  <c r="B23"/>
  <c r="A23"/>
  <c r="L22"/>
  <c r="H22"/>
  <c r="G22"/>
  <c r="F22"/>
  <c r="D22"/>
  <c r="C22"/>
  <c r="B22"/>
  <c r="A22"/>
  <c r="L21"/>
  <c r="H21"/>
  <c r="G21"/>
  <c r="F21"/>
  <c r="D21"/>
  <c r="C21"/>
  <c r="B21"/>
  <c r="A21"/>
  <c r="L20"/>
  <c r="H20"/>
  <c r="G20"/>
  <c r="F20"/>
  <c r="D20"/>
  <c r="C20"/>
  <c r="B20"/>
  <c r="A20"/>
  <c r="L19"/>
  <c r="H19"/>
  <c r="G19"/>
  <c r="F19"/>
  <c r="D19"/>
  <c r="C19"/>
  <c r="B19"/>
  <c r="A19"/>
  <c r="L18"/>
  <c r="H18"/>
  <c r="G18"/>
  <c r="F18"/>
  <c r="D18"/>
  <c r="C18"/>
  <c r="B18"/>
  <c r="A18"/>
  <c r="L17"/>
  <c r="H17"/>
  <c r="G17"/>
  <c r="F17"/>
  <c r="D17"/>
  <c r="C17"/>
  <c r="B17"/>
  <c r="A17"/>
  <c r="L16"/>
  <c r="H16"/>
  <c r="G16"/>
  <c r="F16"/>
  <c r="D16"/>
  <c r="C16"/>
  <c r="B16"/>
  <c r="A16"/>
  <c r="L15"/>
  <c r="H15"/>
  <c r="G15"/>
  <c r="F15"/>
  <c r="D15"/>
  <c r="C15"/>
  <c r="B15"/>
  <c r="A15"/>
  <c r="L14"/>
  <c r="H14"/>
  <c r="G14"/>
  <c r="F14"/>
  <c r="D14"/>
  <c r="C14"/>
  <c r="B14"/>
  <c r="A14"/>
  <c r="L13"/>
  <c r="H13"/>
  <c r="G13"/>
  <c r="F13"/>
  <c r="D13"/>
  <c r="C13"/>
  <c r="B13"/>
  <c r="A13"/>
  <c r="L12"/>
  <c r="H12"/>
  <c r="G12"/>
  <c r="F12"/>
  <c r="D12"/>
  <c r="C12"/>
  <c r="B12"/>
  <c r="A12"/>
  <c r="L11"/>
  <c r="J11"/>
  <c r="I11"/>
  <c r="H11"/>
  <c r="G11"/>
  <c r="F11"/>
  <c r="D11"/>
  <c r="C11"/>
  <c r="B11"/>
  <c r="A11"/>
  <c r="L10"/>
  <c r="H10"/>
  <c r="G10"/>
  <c r="F10"/>
  <c r="D10"/>
  <c r="C10"/>
  <c r="B10"/>
  <c r="A10"/>
  <c r="L9"/>
  <c r="H9"/>
  <c r="G9"/>
  <c r="F9"/>
  <c r="D9"/>
  <c r="C9"/>
  <c r="B9"/>
  <c r="A9"/>
  <c r="L8"/>
  <c r="H8"/>
  <c r="G8"/>
  <c r="F8"/>
  <c r="D8"/>
  <c r="C8"/>
  <c r="B8"/>
  <c r="A8"/>
  <c r="L7"/>
  <c r="H7"/>
  <c r="G7"/>
  <c r="F7"/>
  <c r="D7"/>
  <c r="C7"/>
  <c r="B7"/>
  <c r="A7"/>
  <c r="L6"/>
  <c r="H6"/>
  <c r="G6"/>
  <c r="F6"/>
  <c r="D6"/>
  <c r="C6"/>
  <c r="B6"/>
  <c r="A6"/>
  <c r="L5"/>
  <c r="H5"/>
  <c r="G5"/>
  <c r="F5"/>
  <c r="D5"/>
  <c r="C5"/>
  <c r="B5"/>
  <c r="A5"/>
  <c r="L4"/>
  <c r="H4"/>
  <c r="G4"/>
  <c r="F4"/>
  <c r="D4"/>
  <c r="C4"/>
  <c r="B4"/>
  <c r="A4"/>
  <c r="L3"/>
  <c r="H3"/>
  <c r="G3"/>
  <c r="F3"/>
  <c r="D3"/>
  <c r="C3"/>
  <c r="B3"/>
  <c r="A3"/>
  <c r="L2"/>
  <c r="H2"/>
  <c r="G2"/>
  <c r="F2"/>
  <c r="D2"/>
  <c r="C2"/>
  <c r="B2"/>
  <c r="A2"/>
  <c r="L1"/>
  <c r="K1"/>
  <c r="J1"/>
  <c r="I1"/>
  <c r="H1"/>
  <c r="G1"/>
  <c r="F1"/>
  <c r="E1"/>
  <c r="D1"/>
  <c r="C1"/>
  <c r="B1"/>
  <c r="A1"/>
  <c r="K1" i="6"/>
  <c r="K151" i="5"/>
  <c r="K1"/>
  <c r="L1" i="11"/>
  <c r="J1"/>
  <c r="I1"/>
  <c r="H1"/>
  <c r="G1"/>
  <c r="F1"/>
  <c r="E1"/>
  <c r="D1"/>
  <c r="C1"/>
  <c r="B1"/>
  <c r="A1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51" i="6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" i="5"/>
  <c r="D1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L151" i="11"/>
  <c r="J151"/>
  <c r="I151"/>
  <c r="H151"/>
  <c r="G151"/>
  <c r="F151"/>
  <c r="D151"/>
  <c r="C151"/>
  <c r="B151"/>
  <c r="A151"/>
  <c r="L150"/>
  <c r="H150"/>
  <c r="G150"/>
  <c r="F150"/>
  <c r="D150"/>
  <c r="C150"/>
  <c r="B150"/>
  <c r="A150"/>
  <c r="L149"/>
  <c r="H149"/>
  <c r="G149"/>
  <c r="F149"/>
  <c r="D149"/>
  <c r="C149"/>
  <c r="B149"/>
  <c r="A149"/>
  <c r="L148"/>
  <c r="H148"/>
  <c r="G148"/>
  <c r="F148"/>
  <c r="D148"/>
  <c r="C148"/>
  <c r="B148"/>
  <c r="A148"/>
  <c r="L147"/>
  <c r="H147"/>
  <c r="G147"/>
  <c r="F147"/>
  <c r="D147"/>
  <c r="C147"/>
  <c r="B147"/>
  <c r="A147"/>
  <c r="L146"/>
  <c r="H146"/>
  <c r="G146"/>
  <c r="F146"/>
  <c r="D146"/>
  <c r="C146"/>
  <c r="B146"/>
  <c r="A146"/>
  <c r="L145"/>
  <c r="H145"/>
  <c r="G145"/>
  <c r="F145"/>
  <c r="D145"/>
  <c r="C145"/>
  <c r="B145"/>
  <c r="A145"/>
  <c r="L144"/>
  <c r="H144"/>
  <c r="G144"/>
  <c r="F144"/>
  <c r="D144"/>
  <c r="C144"/>
  <c r="B144"/>
  <c r="A144"/>
  <c r="L143"/>
  <c r="H143"/>
  <c r="G143"/>
  <c r="F143"/>
  <c r="D143"/>
  <c r="C143"/>
  <c r="B143"/>
  <c r="A143"/>
  <c r="L142"/>
  <c r="H142"/>
  <c r="G142"/>
  <c r="F142"/>
  <c r="D142"/>
  <c r="C142"/>
  <c r="B142"/>
  <c r="A142"/>
  <c r="L141"/>
  <c r="H141"/>
  <c r="G141"/>
  <c r="F141"/>
  <c r="D141"/>
  <c r="C141"/>
  <c r="B141"/>
  <c r="A141"/>
  <c r="L140"/>
  <c r="H140"/>
  <c r="G140"/>
  <c r="F140"/>
  <c r="D140"/>
  <c r="C140"/>
  <c r="B140"/>
  <c r="A140"/>
  <c r="L139"/>
  <c r="H139"/>
  <c r="G139"/>
  <c r="F139"/>
  <c r="D139"/>
  <c r="C139"/>
  <c r="B139"/>
  <c r="A139"/>
  <c r="L138"/>
  <c r="H138"/>
  <c r="G138"/>
  <c r="F138"/>
  <c r="D138"/>
  <c r="C138"/>
  <c r="B138"/>
  <c r="A138"/>
  <c r="L137"/>
  <c r="H137"/>
  <c r="G137"/>
  <c r="F137"/>
  <c r="D137"/>
  <c r="C137"/>
  <c r="B137"/>
  <c r="A137"/>
  <c r="L136"/>
  <c r="H136"/>
  <c r="G136"/>
  <c r="F136"/>
  <c r="D136"/>
  <c r="C136"/>
  <c r="B136"/>
  <c r="A136"/>
  <c r="L135"/>
  <c r="H135"/>
  <c r="G135"/>
  <c r="F135"/>
  <c r="D135"/>
  <c r="C135"/>
  <c r="B135"/>
  <c r="A135"/>
  <c r="L134"/>
  <c r="H134"/>
  <c r="G134"/>
  <c r="F134"/>
  <c r="D134"/>
  <c r="C134"/>
  <c r="B134"/>
  <c r="A134"/>
  <c r="L133"/>
  <c r="H133"/>
  <c r="G133"/>
  <c r="F133"/>
  <c r="D133"/>
  <c r="C133"/>
  <c r="B133"/>
  <c r="A133"/>
  <c r="L132"/>
  <c r="H132"/>
  <c r="G132"/>
  <c r="F132"/>
  <c r="D132"/>
  <c r="C132"/>
  <c r="B132"/>
  <c r="A132"/>
  <c r="L131"/>
  <c r="H131"/>
  <c r="G131"/>
  <c r="F131"/>
  <c r="D131"/>
  <c r="C131"/>
  <c r="B131"/>
  <c r="A131"/>
  <c r="L130"/>
  <c r="H130"/>
  <c r="G130"/>
  <c r="F130"/>
  <c r="D130"/>
  <c r="C130"/>
  <c r="B130"/>
  <c r="A130"/>
  <c r="L129"/>
  <c r="H129"/>
  <c r="G129"/>
  <c r="F129"/>
  <c r="D129"/>
  <c r="C129"/>
  <c r="B129"/>
  <c r="A129"/>
  <c r="L128"/>
  <c r="H128"/>
  <c r="G128"/>
  <c r="F128"/>
  <c r="D128"/>
  <c r="C128"/>
  <c r="B128"/>
  <c r="A128"/>
  <c r="L127"/>
  <c r="H127"/>
  <c r="G127"/>
  <c r="F127"/>
  <c r="D127"/>
  <c r="C127"/>
  <c r="B127"/>
  <c r="A127"/>
  <c r="L126"/>
  <c r="H126"/>
  <c r="G126"/>
  <c r="F126"/>
  <c r="D126"/>
  <c r="C126"/>
  <c r="B126"/>
  <c r="A126"/>
  <c r="L125"/>
  <c r="H125"/>
  <c r="G125"/>
  <c r="F125"/>
  <c r="D125"/>
  <c r="C125"/>
  <c r="B125"/>
  <c r="A125"/>
  <c r="L124"/>
  <c r="H124"/>
  <c r="G124"/>
  <c r="F124"/>
  <c r="D124"/>
  <c r="C124"/>
  <c r="B124"/>
  <c r="A124"/>
  <c r="L123"/>
  <c r="H123"/>
  <c r="G123"/>
  <c r="F123"/>
  <c r="D123"/>
  <c r="C123"/>
  <c r="B123"/>
  <c r="A123"/>
  <c r="L122"/>
  <c r="H122"/>
  <c r="G122"/>
  <c r="F122"/>
  <c r="D122"/>
  <c r="C122"/>
  <c r="B122"/>
  <c r="A122"/>
  <c r="L121"/>
  <c r="H121"/>
  <c r="G121"/>
  <c r="F121"/>
  <c r="D121"/>
  <c r="C121"/>
  <c r="B121"/>
  <c r="A121"/>
  <c r="L120"/>
  <c r="H120"/>
  <c r="G120"/>
  <c r="F120"/>
  <c r="D120"/>
  <c r="C120"/>
  <c r="B120"/>
  <c r="A120"/>
  <c r="L119"/>
  <c r="H119"/>
  <c r="G119"/>
  <c r="F119"/>
  <c r="D119"/>
  <c r="C119"/>
  <c r="B119"/>
  <c r="A119"/>
  <c r="L118"/>
  <c r="H118"/>
  <c r="G118"/>
  <c r="F118"/>
  <c r="D118"/>
  <c r="C118"/>
  <c r="B118"/>
  <c r="A118"/>
  <c r="L117"/>
  <c r="H117"/>
  <c r="G117"/>
  <c r="F117"/>
  <c r="D117"/>
  <c r="C117"/>
  <c r="B117"/>
  <c r="A117"/>
  <c r="L116"/>
  <c r="H116"/>
  <c r="G116"/>
  <c r="F116"/>
  <c r="D116"/>
  <c r="C116"/>
  <c r="B116"/>
  <c r="A116"/>
  <c r="L115"/>
  <c r="H115"/>
  <c r="G115"/>
  <c r="F115"/>
  <c r="D115"/>
  <c r="C115"/>
  <c r="B115"/>
  <c r="A115"/>
  <c r="L114"/>
  <c r="H114"/>
  <c r="G114"/>
  <c r="F114"/>
  <c r="D114"/>
  <c r="C114"/>
  <c r="B114"/>
  <c r="A114"/>
  <c r="L113"/>
  <c r="H113"/>
  <c r="G113"/>
  <c r="F113"/>
  <c r="D113"/>
  <c r="C113"/>
  <c r="B113"/>
  <c r="A113"/>
  <c r="L112"/>
  <c r="H112"/>
  <c r="G112"/>
  <c r="F112"/>
  <c r="D112"/>
  <c r="C112"/>
  <c r="B112"/>
  <c r="A112"/>
  <c r="L111"/>
  <c r="H111"/>
  <c r="G111"/>
  <c r="F111"/>
  <c r="D111"/>
  <c r="C111"/>
  <c r="B111"/>
  <c r="A111"/>
  <c r="L110"/>
  <c r="H110"/>
  <c r="G110"/>
  <c r="F110"/>
  <c r="D110"/>
  <c r="C110"/>
  <c r="B110"/>
  <c r="A110"/>
  <c r="L109"/>
  <c r="H109"/>
  <c r="G109"/>
  <c r="F109"/>
  <c r="D109"/>
  <c r="C109"/>
  <c r="B109"/>
  <c r="A109"/>
  <c r="L108"/>
  <c r="H108"/>
  <c r="G108"/>
  <c r="F108"/>
  <c r="D108"/>
  <c r="C108"/>
  <c r="B108"/>
  <c r="A108"/>
  <c r="L107"/>
  <c r="H107"/>
  <c r="G107"/>
  <c r="F107"/>
  <c r="D107"/>
  <c r="C107"/>
  <c r="B107"/>
  <c r="A107"/>
  <c r="L106"/>
  <c r="H106"/>
  <c r="G106"/>
  <c r="F106"/>
  <c r="D106"/>
  <c r="C106"/>
  <c r="B106"/>
  <c r="A106"/>
  <c r="L105"/>
  <c r="H105"/>
  <c r="G105"/>
  <c r="F105"/>
  <c r="D105"/>
  <c r="C105"/>
  <c r="B105"/>
  <c r="A105"/>
  <c r="L104"/>
  <c r="H104"/>
  <c r="G104"/>
  <c r="F104"/>
  <c r="D104"/>
  <c r="C104"/>
  <c r="B104"/>
  <c r="A104"/>
  <c r="L103"/>
  <c r="H103"/>
  <c r="G103"/>
  <c r="F103"/>
  <c r="D103"/>
  <c r="C103"/>
  <c r="B103"/>
  <c r="A103"/>
  <c r="L102"/>
  <c r="H102"/>
  <c r="G102"/>
  <c r="F102"/>
  <c r="D102"/>
  <c r="C102"/>
  <c r="B102"/>
  <c r="A102"/>
  <c r="L101"/>
  <c r="H101"/>
  <c r="G101"/>
  <c r="F101"/>
  <c r="D101"/>
  <c r="C101"/>
  <c r="B101"/>
  <c r="A101"/>
  <c r="L100"/>
  <c r="H100"/>
  <c r="G100"/>
  <c r="F100"/>
  <c r="D100"/>
  <c r="C100"/>
  <c r="B100"/>
  <c r="A100"/>
  <c r="L99"/>
  <c r="H99"/>
  <c r="G99"/>
  <c r="F99"/>
  <c r="D99"/>
  <c r="C99"/>
  <c r="B99"/>
  <c r="A99"/>
  <c r="L98"/>
  <c r="H98"/>
  <c r="G98"/>
  <c r="F98"/>
  <c r="D98"/>
  <c r="C98"/>
  <c r="B98"/>
  <c r="A98"/>
  <c r="L97"/>
  <c r="H97"/>
  <c r="G97"/>
  <c r="F97"/>
  <c r="D97"/>
  <c r="C97"/>
  <c r="B97"/>
  <c r="A97"/>
  <c r="L96"/>
  <c r="H96"/>
  <c r="G96"/>
  <c r="F96"/>
  <c r="D96"/>
  <c r="C96"/>
  <c r="B96"/>
  <c r="A96"/>
  <c r="L95"/>
  <c r="H95"/>
  <c r="G95"/>
  <c r="F95"/>
  <c r="D95"/>
  <c r="C95"/>
  <c r="B95"/>
  <c r="A95"/>
  <c r="L94"/>
  <c r="H94"/>
  <c r="G94"/>
  <c r="F94"/>
  <c r="D94"/>
  <c r="C94"/>
  <c r="B94"/>
  <c r="A94"/>
  <c r="L93"/>
  <c r="H93"/>
  <c r="G93"/>
  <c r="F93"/>
  <c r="D93"/>
  <c r="C93"/>
  <c r="B93"/>
  <c r="A93"/>
  <c r="L92"/>
  <c r="H92"/>
  <c r="G92"/>
  <c r="F92"/>
  <c r="D92"/>
  <c r="C92"/>
  <c r="B92"/>
  <c r="A92"/>
  <c r="L91"/>
  <c r="H91"/>
  <c r="G91"/>
  <c r="F91"/>
  <c r="D91"/>
  <c r="C91"/>
  <c r="B91"/>
  <c r="A91"/>
  <c r="L90"/>
  <c r="H90"/>
  <c r="G90"/>
  <c r="F90"/>
  <c r="D90"/>
  <c r="C90"/>
  <c r="B90"/>
  <c r="A90"/>
  <c r="L89"/>
  <c r="H89"/>
  <c r="G89"/>
  <c r="F89"/>
  <c r="D89"/>
  <c r="C89"/>
  <c r="B89"/>
  <c r="A89"/>
  <c r="L88"/>
  <c r="H88"/>
  <c r="G88"/>
  <c r="F88"/>
  <c r="D88"/>
  <c r="C88"/>
  <c r="B88"/>
  <c r="A88"/>
  <c r="L87"/>
  <c r="H87"/>
  <c r="G87"/>
  <c r="F87"/>
  <c r="D87"/>
  <c r="C87"/>
  <c r="B87"/>
  <c r="A87"/>
  <c r="L86"/>
  <c r="H86"/>
  <c r="G86"/>
  <c r="F86"/>
  <c r="D86"/>
  <c r="C86"/>
  <c r="B86"/>
  <c r="A86"/>
  <c r="L85"/>
  <c r="H85"/>
  <c r="G85"/>
  <c r="F85"/>
  <c r="D85"/>
  <c r="C85"/>
  <c r="B85"/>
  <c r="A85"/>
  <c r="L84"/>
  <c r="H84"/>
  <c r="G84"/>
  <c r="F84"/>
  <c r="D84"/>
  <c r="C84"/>
  <c r="B84"/>
  <c r="A84"/>
  <c r="L83"/>
  <c r="H83"/>
  <c r="G83"/>
  <c r="F83"/>
  <c r="D83"/>
  <c r="C83"/>
  <c r="B83"/>
  <c r="A83"/>
  <c r="L82"/>
  <c r="H82"/>
  <c r="G82"/>
  <c r="F82"/>
  <c r="D82"/>
  <c r="C82"/>
  <c r="B82"/>
  <c r="A82"/>
  <c r="L81"/>
  <c r="H81"/>
  <c r="G81"/>
  <c r="F81"/>
  <c r="D81"/>
  <c r="C81"/>
  <c r="B81"/>
  <c r="A81"/>
  <c r="L80"/>
  <c r="H80"/>
  <c r="G80"/>
  <c r="F80"/>
  <c r="D80"/>
  <c r="C80"/>
  <c r="B80"/>
  <c r="A80"/>
  <c r="L79"/>
  <c r="H79"/>
  <c r="G79"/>
  <c r="F79"/>
  <c r="D79"/>
  <c r="C79"/>
  <c r="B79"/>
  <c r="A79"/>
  <c r="L78"/>
  <c r="H78"/>
  <c r="G78"/>
  <c r="F78"/>
  <c r="D78"/>
  <c r="C78"/>
  <c r="B78"/>
  <c r="A78"/>
  <c r="L77"/>
  <c r="H77"/>
  <c r="G77"/>
  <c r="F77"/>
  <c r="D77"/>
  <c r="C77"/>
  <c r="B77"/>
  <c r="A77"/>
  <c r="L76"/>
  <c r="H76"/>
  <c r="G76"/>
  <c r="F76"/>
  <c r="D76"/>
  <c r="C76"/>
  <c r="B76"/>
  <c r="A76"/>
  <c r="L75"/>
  <c r="H75"/>
  <c r="G75"/>
  <c r="F75"/>
  <c r="D75"/>
  <c r="C75"/>
  <c r="B75"/>
  <c r="A75"/>
  <c r="L74"/>
  <c r="H74"/>
  <c r="G74"/>
  <c r="F74"/>
  <c r="D74"/>
  <c r="C74"/>
  <c r="B74"/>
  <c r="A74"/>
  <c r="L73"/>
  <c r="H73"/>
  <c r="G73"/>
  <c r="F73"/>
  <c r="D73"/>
  <c r="C73"/>
  <c r="B73"/>
  <c r="A73"/>
  <c r="L72"/>
  <c r="H72"/>
  <c r="G72"/>
  <c r="F72"/>
  <c r="D72"/>
  <c r="C72"/>
  <c r="B72"/>
  <c r="A72"/>
  <c r="L71"/>
  <c r="H71"/>
  <c r="G71"/>
  <c r="F71"/>
  <c r="D71"/>
  <c r="C71"/>
  <c r="B71"/>
  <c r="A71"/>
  <c r="L70"/>
  <c r="H70"/>
  <c r="G70"/>
  <c r="F70"/>
  <c r="D70"/>
  <c r="C70"/>
  <c r="B70"/>
  <c r="A70"/>
  <c r="L69"/>
  <c r="H69"/>
  <c r="G69"/>
  <c r="F69"/>
  <c r="D69"/>
  <c r="C69"/>
  <c r="B69"/>
  <c r="A69"/>
  <c r="L68"/>
  <c r="H68"/>
  <c r="G68"/>
  <c r="F68"/>
  <c r="D68"/>
  <c r="C68"/>
  <c r="B68"/>
  <c r="A68"/>
  <c r="L67"/>
  <c r="H67"/>
  <c r="G67"/>
  <c r="F67"/>
  <c r="D67"/>
  <c r="C67"/>
  <c r="B67"/>
  <c r="A67"/>
  <c r="L66"/>
  <c r="H66"/>
  <c r="G66"/>
  <c r="F66"/>
  <c r="D66"/>
  <c r="C66"/>
  <c r="B66"/>
  <c r="A66"/>
  <c r="L65"/>
  <c r="H65"/>
  <c r="G65"/>
  <c r="F65"/>
  <c r="D65"/>
  <c r="C65"/>
  <c r="B65"/>
  <c r="A65"/>
  <c r="L64"/>
  <c r="H64"/>
  <c r="G64"/>
  <c r="F64"/>
  <c r="D64"/>
  <c r="C64"/>
  <c r="B64"/>
  <c r="A64"/>
  <c r="L63"/>
  <c r="H63"/>
  <c r="G63"/>
  <c r="F63"/>
  <c r="D63"/>
  <c r="C63"/>
  <c r="B63"/>
  <c r="A63"/>
  <c r="L62"/>
  <c r="H62"/>
  <c r="G62"/>
  <c r="F62"/>
  <c r="D62"/>
  <c r="C62"/>
  <c r="B62"/>
  <c r="A62"/>
  <c r="L61"/>
  <c r="H61"/>
  <c r="G61"/>
  <c r="F61"/>
  <c r="D61"/>
  <c r="C61"/>
  <c r="B61"/>
  <c r="A61"/>
  <c r="L60"/>
  <c r="H60"/>
  <c r="G60"/>
  <c r="F60"/>
  <c r="D60"/>
  <c r="C60"/>
  <c r="B60"/>
  <c r="A60"/>
  <c r="L59"/>
  <c r="H59"/>
  <c r="G59"/>
  <c r="F59"/>
  <c r="D59"/>
  <c r="C59"/>
  <c r="B59"/>
  <c r="A59"/>
  <c r="L58"/>
  <c r="H58"/>
  <c r="G58"/>
  <c r="F58"/>
  <c r="D58"/>
  <c r="C58"/>
  <c r="B58"/>
  <c r="A58"/>
  <c r="L57"/>
  <c r="H57"/>
  <c r="G57"/>
  <c r="F57"/>
  <c r="D57"/>
  <c r="C57"/>
  <c r="B57"/>
  <c r="A57"/>
  <c r="L56"/>
  <c r="H56"/>
  <c r="G56"/>
  <c r="F56"/>
  <c r="D56"/>
  <c r="C56"/>
  <c r="B56"/>
  <c r="A56"/>
  <c r="L55"/>
  <c r="H55"/>
  <c r="G55"/>
  <c r="F55"/>
  <c r="D55"/>
  <c r="C55"/>
  <c r="B55"/>
  <c r="A55"/>
  <c r="L54"/>
  <c r="H54"/>
  <c r="G54"/>
  <c r="F54"/>
  <c r="D54"/>
  <c r="C54"/>
  <c r="B54"/>
  <c r="A54"/>
  <c r="L53"/>
  <c r="H53"/>
  <c r="G53"/>
  <c r="F53"/>
  <c r="D53"/>
  <c r="C53"/>
  <c r="B53"/>
  <c r="A53"/>
  <c r="L52"/>
  <c r="H52"/>
  <c r="G52"/>
  <c r="F52"/>
  <c r="D52"/>
  <c r="C52"/>
  <c r="B52"/>
  <c r="A52"/>
  <c r="L51"/>
  <c r="H51"/>
  <c r="G51"/>
  <c r="F51"/>
  <c r="D51"/>
  <c r="C51"/>
  <c r="B51"/>
  <c r="A51"/>
  <c r="L50"/>
  <c r="H50"/>
  <c r="G50"/>
  <c r="F50"/>
  <c r="D50"/>
  <c r="C50"/>
  <c r="B50"/>
  <c r="A50"/>
  <c r="L49"/>
  <c r="H49"/>
  <c r="G49"/>
  <c r="F49"/>
  <c r="D49"/>
  <c r="C49"/>
  <c r="B49"/>
  <c r="A49"/>
  <c r="L48"/>
  <c r="H48"/>
  <c r="G48"/>
  <c r="F48"/>
  <c r="D48"/>
  <c r="C48"/>
  <c r="B48"/>
  <c r="A48"/>
  <c r="L47"/>
  <c r="H47"/>
  <c r="G47"/>
  <c r="F47"/>
  <c r="D47"/>
  <c r="C47"/>
  <c r="B47"/>
  <c r="A47"/>
  <c r="L46"/>
  <c r="H46"/>
  <c r="G46"/>
  <c r="F46"/>
  <c r="D46"/>
  <c r="C46"/>
  <c r="B46"/>
  <c r="A46"/>
  <c r="L45"/>
  <c r="H45"/>
  <c r="G45"/>
  <c r="F45"/>
  <c r="D45"/>
  <c r="C45"/>
  <c r="B45"/>
  <c r="A45"/>
  <c r="L44"/>
  <c r="H44"/>
  <c r="G44"/>
  <c r="F44"/>
  <c r="D44"/>
  <c r="C44"/>
  <c r="B44"/>
  <c r="A44"/>
  <c r="L43"/>
  <c r="H43"/>
  <c r="G43"/>
  <c r="F43"/>
  <c r="D43"/>
  <c r="C43"/>
  <c r="B43"/>
  <c r="A43"/>
  <c r="L42"/>
  <c r="H42"/>
  <c r="G42"/>
  <c r="F42"/>
  <c r="D42"/>
  <c r="C42"/>
  <c r="B42"/>
  <c r="A42"/>
  <c r="L41"/>
  <c r="H41"/>
  <c r="G41"/>
  <c r="F41"/>
  <c r="D41"/>
  <c r="C41"/>
  <c r="B41"/>
  <c r="A41"/>
  <c r="L40"/>
  <c r="H40"/>
  <c r="G40"/>
  <c r="F40"/>
  <c r="D40"/>
  <c r="C40"/>
  <c r="B40"/>
  <c r="A40"/>
  <c r="L39"/>
  <c r="H39"/>
  <c r="G39"/>
  <c r="F39"/>
  <c r="D39"/>
  <c r="C39"/>
  <c r="B39"/>
  <c r="A39"/>
  <c r="L38"/>
  <c r="H38"/>
  <c r="G38"/>
  <c r="F38"/>
  <c r="D38"/>
  <c r="C38"/>
  <c r="B38"/>
  <c r="A38"/>
  <c r="L37"/>
  <c r="H37"/>
  <c r="G37"/>
  <c r="F37"/>
  <c r="D37"/>
  <c r="C37"/>
  <c r="B37"/>
  <c r="A37"/>
  <c r="L36"/>
  <c r="H36"/>
  <c r="G36"/>
  <c r="F36"/>
  <c r="D36"/>
  <c r="C36"/>
  <c r="B36"/>
  <c r="A36"/>
  <c r="L35"/>
  <c r="H35"/>
  <c r="G35"/>
  <c r="F35"/>
  <c r="D35"/>
  <c r="C35"/>
  <c r="B35"/>
  <c r="A35"/>
  <c r="L34"/>
  <c r="H34"/>
  <c r="G34"/>
  <c r="F34"/>
  <c r="D34"/>
  <c r="C34"/>
  <c r="B34"/>
  <c r="A34"/>
  <c r="L33"/>
  <c r="H33"/>
  <c r="G33"/>
  <c r="F33"/>
  <c r="D33"/>
  <c r="C33"/>
  <c r="B33"/>
  <c r="A33"/>
  <c r="L32"/>
  <c r="H32"/>
  <c r="G32"/>
  <c r="F32"/>
  <c r="D32"/>
  <c r="C32"/>
  <c r="B32"/>
  <c r="A32"/>
  <c r="L31"/>
  <c r="H31"/>
  <c r="G31"/>
  <c r="F31"/>
  <c r="D31"/>
  <c r="C31"/>
  <c r="B31"/>
  <c r="A31"/>
  <c r="L30"/>
  <c r="H30"/>
  <c r="G30"/>
  <c r="F30"/>
  <c r="D30"/>
  <c r="C30"/>
  <c r="B30"/>
  <c r="A30"/>
  <c r="L29"/>
  <c r="H29"/>
  <c r="G29"/>
  <c r="F29"/>
  <c r="D29"/>
  <c r="C29"/>
  <c r="B29"/>
  <c r="A29"/>
  <c r="L28"/>
  <c r="H28"/>
  <c r="G28"/>
  <c r="F28"/>
  <c r="D28"/>
  <c r="C28"/>
  <c r="B28"/>
  <c r="A28"/>
  <c r="L27"/>
  <c r="H27"/>
  <c r="G27"/>
  <c r="F27"/>
  <c r="D27"/>
  <c r="C27"/>
  <c r="B27"/>
  <c r="A27"/>
  <c r="L26"/>
  <c r="H26"/>
  <c r="G26"/>
  <c r="F26"/>
  <c r="D26"/>
  <c r="C26"/>
  <c r="B26"/>
  <c r="A26"/>
  <c r="L25"/>
  <c r="H25"/>
  <c r="G25"/>
  <c r="F25"/>
  <c r="D25"/>
  <c r="C25"/>
  <c r="B25"/>
  <c r="A25"/>
  <c r="L24"/>
  <c r="H24"/>
  <c r="G24"/>
  <c r="F24"/>
  <c r="D24"/>
  <c r="C24"/>
  <c r="B24"/>
  <c r="A24"/>
  <c r="L23"/>
  <c r="H23"/>
  <c r="G23"/>
  <c r="F23"/>
  <c r="D23"/>
  <c r="C23"/>
  <c r="B23"/>
  <c r="A23"/>
  <c r="L22"/>
  <c r="H22"/>
  <c r="G22"/>
  <c r="F22"/>
  <c r="D22"/>
  <c r="C22"/>
  <c r="B22"/>
  <c r="A22"/>
  <c r="L21"/>
  <c r="H21"/>
  <c r="G21"/>
  <c r="F21"/>
  <c r="D21"/>
  <c r="C21"/>
  <c r="B21"/>
  <c r="A21"/>
  <c r="L20"/>
  <c r="H20"/>
  <c r="G20"/>
  <c r="F20"/>
  <c r="D20"/>
  <c r="C20"/>
  <c r="B20"/>
  <c r="A20"/>
  <c r="L19"/>
  <c r="H19"/>
  <c r="G19"/>
  <c r="F19"/>
  <c r="D19"/>
  <c r="C19"/>
  <c r="B19"/>
  <c r="A19"/>
  <c r="L18"/>
  <c r="H18"/>
  <c r="G18"/>
  <c r="F18"/>
  <c r="D18"/>
  <c r="C18"/>
  <c r="B18"/>
  <c r="A18"/>
  <c r="L17"/>
  <c r="H17"/>
  <c r="G17"/>
  <c r="F17"/>
  <c r="D17"/>
  <c r="C17"/>
  <c r="B17"/>
  <c r="A17"/>
  <c r="L16"/>
  <c r="H16"/>
  <c r="G16"/>
  <c r="F16"/>
  <c r="D16"/>
  <c r="C16"/>
  <c r="B16"/>
  <c r="A16"/>
  <c r="L15"/>
  <c r="H15"/>
  <c r="G15"/>
  <c r="F15"/>
  <c r="D15"/>
  <c r="C15"/>
  <c r="B15"/>
  <c r="A15"/>
  <c r="L14"/>
  <c r="H14"/>
  <c r="G14"/>
  <c r="F14"/>
  <c r="D14"/>
  <c r="C14"/>
  <c r="B14"/>
  <c r="A14"/>
  <c r="L13"/>
  <c r="H13"/>
  <c r="G13"/>
  <c r="F13"/>
  <c r="D13"/>
  <c r="C13"/>
  <c r="B13"/>
  <c r="A13"/>
  <c r="L12"/>
  <c r="H12"/>
  <c r="G12"/>
  <c r="F12"/>
  <c r="D12"/>
  <c r="C12"/>
  <c r="B12"/>
  <c r="A12"/>
  <c r="L11"/>
  <c r="J11"/>
  <c r="I11"/>
  <c r="H11"/>
  <c r="G11"/>
  <c r="F11"/>
  <c r="D11"/>
  <c r="C11"/>
  <c r="B11"/>
  <c r="A11"/>
  <c r="L10"/>
  <c r="H10"/>
  <c r="G10"/>
  <c r="F10"/>
  <c r="D10"/>
  <c r="C10"/>
  <c r="B10"/>
  <c r="A10"/>
  <c r="L9"/>
  <c r="H9"/>
  <c r="G9"/>
  <c r="F9"/>
  <c r="D9"/>
  <c r="C9"/>
  <c r="B9"/>
  <c r="A9"/>
  <c r="L8"/>
  <c r="H8"/>
  <c r="G8"/>
  <c r="F8"/>
  <c r="D8"/>
  <c r="C8"/>
  <c r="B8"/>
  <c r="A8"/>
  <c r="L7"/>
  <c r="H7"/>
  <c r="G7"/>
  <c r="F7"/>
  <c r="D7"/>
  <c r="C7"/>
  <c r="B7"/>
  <c r="A7"/>
  <c r="L6"/>
  <c r="H6"/>
  <c r="G6"/>
  <c r="F6"/>
  <c r="D6"/>
  <c r="C6"/>
  <c r="B6"/>
  <c r="A6"/>
  <c r="L5"/>
  <c r="H5"/>
  <c r="G5"/>
  <c r="F5"/>
  <c r="D5"/>
  <c r="C5"/>
  <c r="B5"/>
  <c r="A5"/>
  <c r="L4"/>
  <c r="H4"/>
  <c r="G4"/>
  <c r="F4"/>
  <c r="D4"/>
  <c r="C4"/>
  <c r="B4"/>
  <c r="A4"/>
  <c r="L3"/>
  <c r="H3"/>
  <c r="G3"/>
  <c r="F3"/>
  <c r="D3"/>
  <c r="C3"/>
  <c r="B3"/>
  <c r="A3"/>
  <c r="L2"/>
  <c r="H2"/>
  <c r="G2"/>
  <c r="F2"/>
  <c r="D2"/>
  <c r="C2"/>
  <c r="B2"/>
  <c r="A2"/>
  <c r="A1" i="2"/>
  <c r="D1" i="10"/>
  <c r="E1"/>
  <c r="C1"/>
  <c r="F1"/>
  <c r="H1"/>
  <c r="G1"/>
  <c r="B1"/>
  <c r="A1"/>
  <c r="O3" i="1"/>
  <c r="G3" i="10" s="1"/>
  <c r="P3" i="1"/>
  <c r="H3" i="10" s="1"/>
  <c r="O4" i="1"/>
  <c r="G4" i="10" s="1"/>
  <c r="P4" i="1"/>
  <c r="H4" i="10" s="1"/>
  <c r="O5" i="1"/>
  <c r="G5" i="10" s="1"/>
  <c r="P5" i="1"/>
  <c r="H5" i="10" s="1"/>
  <c r="O6" i="1"/>
  <c r="G6" i="10" s="1"/>
  <c r="P6" i="1"/>
  <c r="H6" i="10" s="1"/>
  <c r="O7" i="1"/>
  <c r="G7" i="10" s="1"/>
  <c r="P7" i="1"/>
  <c r="H7" i="10" s="1"/>
  <c r="O8" i="1"/>
  <c r="G8" i="10" s="1"/>
  <c r="P8" i="1"/>
  <c r="H8" i="10" s="1"/>
  <c r="O9" i="1"/>
  <c r="G9" i="10" s="1"/>
  <c r="P9" i="1"/>
  <c r="H9" i="10" s="1"/>
  <c r="O10" i="1"/>
  <c r="G10" i="10" s="1"/>
  <c r="P10" i="1"/>
  <c r="H10" i="10" s="1"/>
  <c r="O11" i="1"/>
  <c r="G11" i="10" s="1"/>
  <c r="P11" i="1"/>
  <c r="H11" i="10" s="1"/>
  <c r="O12" i="1"/>
  <c r="G12" i="10" s="1"/>
  <c r="P12" i="1"/>
  <c r="H12" i="10" s="1"/>
  <c r="O13" i="1"/>
  <c r="G13" i="10" s="1"/>
  <c r="P13" i="1"/>
  <c r="H13" i="10" s="1"/>
  <c r="O14" i="1"/>
  <c r="G14" i="10" s="1"/>
  <c r="P14" i="1"/>
  <c r="H14" i="10" s="1"/>
  <c r="O15" i="1"/>
  <c r="G15" i="10" s="1"/>
  <c r="P15" i="1"/>
  <c r="H15" i="10" s="1"/>
  <c r="O16" i="1"/>
  <c r="G16" i="10" s="1"/>
  <c r="P16" i="1"/>
  <c r="H16" i="10" s="1"/>
  <c r="O17" i="1"/>
  <c r="G17" i="10" s="1"/>
  <c r="P17" i="1"/>
  <c r="H17" i="10" s="1"/>
  <c r="O18" i="1"/>
  <c r="G18" i="10" s="1"/>
  <c r="P18" i="1"/>
  <c r="H18" i="10" s="1"/>
  <c r="O19" i="1"/>
  <c r="G19" i="10" s="1"/>
  <c r="P19" i="1"/>
  <c r="H19" i="10" s="1"/>
  <c r="O20" i="1"/>
  <c r="G20" i="10" s="1"/>
  <c r="P20" i="1"/>
  <c r="H20" i="10" s="1"/>
  <c r="O21" i="1"/>
  <c r="G21" i="10" s="1"/>
  <c r="P21" i="1"/>
  <c r="H21" i="10" s="1"/>
  <c r="O22" i="1"/>
  <c r="G22" i="10" s="1"/>
  <c r="P22" i="1"/>
  <c r="H22" i="10" s="1"/>
  <c r="O23" i="1"/>
  <c r="G23" i="10" s="1"/>
  <c r="P23" i="1"/>
  <c r="H23" i="10" s="1"/>
  <c r="O24" i="1"/>
  <c r="G24" i="10" s="1"/>
  <c r="P24" i="1"/>
  <c r="H24" i="10" s="1"/>
  <c r="O25" i="1"/>
  <c r="G25" i="10" s="1"/>
  <c r="P25" i="1"/>
  <c r="H25" i="10" s="1"/>
  <c r="O26" i="1"/>
  <c r="G26" i="10" s="1"/>
  <c r="P26" i="1"/>
  <c r="H26" i="10" s="1"/>
  <c r="O27" i="1"/>
  <c r="G27" i="10" s="1"/>
  <c r="P27" i="1"/>
  <c r="H27" i="10" s="1"/>
  <c r="O28" i="1"/>
  <c r="G28" i="10" s="1"/>
  <c r="P28" i="1"/>
  <c r="H28" i="10" s="1"/>
  <c r="O29" i="1"/>
  <c r="G29" i="10" s="1"/>
  <c r="P29" i="1"/>
  <c r="H29" i="10" s="1"/>
  <c r="O30" i="1"/>
  <c r="G30" i="10" s="1"/>
  <c r="P30" i="1"/>
  <c r="H30" i="10" s="1"/>
  <c r="O31" i="1"/>
  <c r="G31" i="10" s="1"/>
  <c r="P31" i="1"/>
  <c r="H31" i="10" s="1"/>
  <c r="O32" i="1"/>
  <c r="G32" i="10" s="1"/>
  <c r="P32" i="1"/>
  <c r="H32" i="10" s="1"/>
  <c r="O33" i="1"/>
  <c r="G33" i="10" s="1"/>
  <c r="P33" i="1"/>
  <c r="H33" i="10" s="1"/>
  <c r="O34" i="1"/>
  <c r="G34" i="10" s="1"/>
  <c r="P34" i="1"/>
  <c r="H34" i="10" s="1"/>
  <c r="O35" i="1"/>
  <c r="G35" i="10" s="1"/>
  <c r="P35" i="1"/>
  <c r="H35" i="10" s="1"/>
  <c r="O36" i="1"/>
  <c r="G36" i="10" s="1"/>
  <c r="P36" i="1"/>
  <c r="H36" i="10" s="1"/>
  <c r="O37" i="1"/>
  <c r="G37" i="10" s="1"/>
  <c r="P37" i="1"/>
  <c r="H37" i="10" s="1"/>
  <c r="O38" i="1"/>
  <c r="G38" i="10" s="1"/>
  <c r="P38" i="1"/>
  <c r="H38" i="10" s="1"/>
  <c r="O39" i="1"/>
  <c r="G39" i="10" s="1"/>
  <c r="P39" i="1"/>
  <c r="H39" i="10" s="1"/>
  <c r="O40" i="1"/>
  <c r="G40" i="10" s="1"/>
  <c r="P40" i="1"/>
  <c r="H40" i="10" s="1"/>
  <c r="O41" i="1"/>
  <c r="G41" i="10" s="1"/>
  <c r="P41" i="1"/>
  <c r="H41" i="10" s="1"/>
  <c r="O42" i="1"/>
  <c r="G42" i="10" s="1"/>
  <c r="P42" i="1"/>
  <c r="H42" i="10" s="1"/>
  <c r="O43" i="1"/>
  <c r="G43" i="10" s="1"/>
  <c r="P43" i="1"/>
  <c r="H43" i="10" s="1"/>
  <c r="O44" i="1"/>
  <c r="G44" i="10" s="1"/>
  <c r="P44" i="1"/>
  <c r="H44" i="10" s="1"/>
  <c r="O45" i="1"/>
  <c r="G45" i="10" s="1"/>
  <c r="P45" i="1"/>
  <c r="H45" i="10" s="1"/>
  <c r="O46" i="1"/>
  <c r="G46" i="10" s="1"/>
  <c r="P46" i="1"/>
  <c r="H46" i="10" s="1"/>
  <c r="O47" i="1"/>
  <c r="G47" i="10" s="1"/>
  <c r="P47" i="1"/>
  <c r="H47" i="10" s="1"/>
  <c r="O48" i="1"/>
  <c r="G48" i="10" s="1"/>
  <c r="P48" i="1"/>
  <c r="H48" i="10" s="1"/>
  <c r="O49" i="1"/>
  <c r="G49" i="10" s="1"/>
  <c r="P49" i="1"/>
  <c r="H49" i="10" s="1"/>
  <c r="O50" i="1"/>
  <c r="G50" i="10" s="1"/>
  <c r="P50" i="1"/>
  <c r="H50" i="10" s="1"/>
  <c r="O51" i="1"/>
  <c r="G51" i="10" s="1"/>
  <c r="P51" i="1"/>
  <c r="H51" i="10" s="1"/>
  <c r="O52" i="1"/>
  <c r="G52" i="10" s="1"/>
  <c r="P52" i="1"/>
  <c r="H52" i="10" s="1"/>
  <c r="O53" i="1"/>
  <c r="G53" i="10" s="1"/>
  <c r="P53" i="1"/>
  <c r="H53" i="10" s="1"/>
  <c r="O54" i="1"/>
  <c r="G54" i="10" s="1"/>
  <c r="P54" i="1"/>
  <c r="H54" i="10" s="1"/>
  <c r="O55" i="1"/>
  <c r="G55" i="10" s="1"/>
  <c r="P55" i="1"/>
  <c r="H55" i="10" s="1"/>
  <c r="O56" i="1"/>
  <c r="G56" i="10" s="1"/>
  <c r="P56" i="1"/>
  <c r="H56" i="10" s="1"/>
  <c r="O57" i="1"/>
  <c r="G57" i="10" s="1"/>
  <c r="P57" i="1"/>
  <c r="H57" i="10" s="1"/>
  <c r="O58" i="1"/>
  <c r="G58" i="10" s="1"/>
  <c r="P58" i="1"/>
  <c r="H58" i="10" s="1"/>
  <c r="O59" i="1"/>
  <c r="G59" i="10" s="1"/>
  <c r="P59" i="1"/>
  <c r="H59" i="10" s="1"/>
  <c r="O60" i="1"/>
  <c r="G60" i="10" s="1"/>
  <c r="P60" i="1"/>
  <c r="H60" i="10" s="1"/>
  <c r="O61" i="1"/>
  <c r="G61" i="10" s="1"/>
  <c r="P61" i="1"/>
  <c r="H61" i="10" s="1"/>
  <c r="O62" i="1"/>
  <c r="G62" i="10" s="1"/>
  <c r="P62" i="1"/>
  <c r="H62" i="10" s="1"/>
  <c r="O63" i="1"/>
  <c r="G63" i="10" s="1"/>
  <c r="P63" i="1"/>
  <c r="H63" i="10" s="1"/>
  <c r="O64" i="1"/>
  <c r="G64" i="10" s="1"/>
  <c r="P64" i="1"/>
  <c r="H64" i="10" s="1"/>
  <c r="O65" i="1"/>
  <c r="G65" i="10" s="1"/>
  <c r="P65" i="1"/>
  <c r="H65" i="10" s="1"/>
  <c r="O66" i="1"/>
  <c r="G66" i="10" s="1"/>
  <c r="P66" i="1"/>
  <c r="H66" i="10" s="1"/>
  <c r="O67" i="1"/>
  <c r="G67" i="10" s="1"/>
  <c r="P67" i="1"/>
  <c r="H67" i="10" s="1"/>
  <c r="O68" i="1"/>
  <c r="G68" i="10" s="1"/>
  <c r="P68" i="1"/>
  <c r="H68" i="10" s="1"/>
  <c r="O69" i="1"/>
  <c r="G69" i="10" s="1"/>
  <c r="P69" i="1"/>
  <c r="H69" i="10" s="1"/>
  <c r="O70" i="1"/>
  <c r="G70" i="10" s="1"/>
  <c r="P70" i="1"/>
  <c r="H70" i="10" s="1"/>
  <c r="O71" i="1"/>
  <c r="G71" i="10" s="1"/>
  <c r="P71" i="1"/>
  <c r="H71" i="10" s="1"/>
  <c r="O72" i="1"/>
  <c r="G72" i="10" s="1"/>
  <c r="P72" i="1"/>
  <c r="H72" i="10" s="1"/>
  <c r="O73" i="1"/>
  <c r="G73" i="10" s="1"/>
  <c r="P73" i="1"/>
  <c r="H73" i="10" s="1"/>
  <c r="O74" i="1"/>
  <c r="G74" i="10" s="1"/>
  <c r="P74" i="1"/>
  <c r="H74" i="10" s="1"/>
  <c r="O75" i="1"/>
  <c r="G75" i="10" s="1"/>
  <c r="P75" i="1"/>
  <c r="H75" i="10" s="1"/>
  <c r="O76" i="1"/>
  <c r="G76" i="10" s="1"/>
  <c r="P76" i="1"/>
  <c r="H76" i="10" s="1"/>
  <c r="O77" i="1"/>
  <c r="G77" i="10" s="1"/>
  <c r="P77" i="1"/>
  <c r="H77" i="10" s="1"/>
  <c r="O78" i="1"/>
  <c r="G78" i="10" s="1"/>
  <c r="P78" i="1"/>
  <c r="H78" i="10" s="1"/>
  <c r="O79" i="1"/>
  <c r="G79" i="10" s="1"/>
  <c r="P79" i="1"/>
  <c r="H79" i="10" s="1"/>
  <c r="O80" i="1"/>
  <c r="G80" i="10" s="1"/>
  <c r="P80" i="1"/>
  <c r="H80" i="10" s="1"/>
  <c r="O81" i="1"/>
  <c r="G81" i="10" s="1"/>
  <c r="P81" i="1"/>
  <c r="H81" i="10" s="1"/>
  <c r="O82" i="1"/>
  <c r="G82" i="10" s="1"/>
  <c r="P82" i="1"/>
  <c r="H82" i="10" s="1"/>
  <c r="O83" i="1"/>
  <c r="G83" i="10" s="1"/>
  <c r="P83" i="1"/>
  <c r="H83" i="10" s="1"/>
  <c r="O84" i="1"/>
  <c r="G84" i="10" s="1"/>
  <c r="P84" i="1"/>
  <c r="H84" i="10" s="1"/>
  <c r="O85" i="1"/>
  <c r="G85" i="10" s="1"/>
  <c r="P85" i="1"/>
  <c r="H85" i="10" s="1"/>
  <c r="O86" i="1"/>
  <c r="G86" i="10" s="1"/>
  <c r="P86" i="1"/>
  <c r="H86" i="10" s="1"/>
  <c r="O87" i="1"/>
  <c r="G87" i="10" s="1"/>
  <c r="P87" i="1"/>
  <c r="H87" i="10" s="1"/>
  <c r="O88" i="1"/>
  <c r="G88" i="10" s="1"/>
  <c r="P88" i="1"/>
  <c r="H88" i="10" s="1"/>
  <c r="O89" i="1"/>
  <c r="G89" i="10" s="1"/>
  <c r="P89" i="1"/>
  <c r="H89" i="10" s="1"/>
  <c r="O90" i="1"/>
  <c r="G90" i="10" s="1"/>
  <c r="P90" i="1"/>
  <c r="H90" i="10" s="1"/>
  <c r="O91" i="1"/>
  <c r="G91" i="10" s="1"/>
  <c r="P91" i="1"/>
  <c r="H91" i="10" s="1"/>
  <c r="O92" i="1"/>
  <c r="G92" i="10" s="1"/>
  <c r="P92" i="1"/>
  <c r="H92" i="10" s="1"/>
  <c r="O93" i="1"/>
  <c r="G93" i="10" s="1"/>
  <c r="P93" i="1"/>
  <c r="H93" i="10" s="1"/>
  <c r="O94" i="1"/>
  <c r="G94" i="10" s="1"/>
  <c r="P94" i="1"/>
  <c r="H94" i="10" s="1"/>
  <c r="O95" i="1"/>
  <c r="G95" i="10" s="1"/>
  <c r="P95" i="1"/>
  <c r="H95" i="10" s="1"/>
  <c r="O96" i="1"/>
  <c r="G96" i="10" s="1"/>
  <c r="P96" i="1"/>
  <c r="H96" i="10" s="1"/>
  <c r="O97" i="1"/>
  <c r="G97" i="10" s="1"/>
  <c r="P97" i="1"/>
  <c r="H97" i="10" s="1"/>
  <c r="O98" i="1"/>
  <c r="G98" i="10" s="1"/>
  <c r="P98" i="1"/>
  <c r="H98" i="10" s="1"/>
  <c r="O99" i="1"/>
  <c r="G99" i="10" s="1"/>
  <c r="P99" i="1"/>
  <c r="H99" i="10" s="1"/>
  <c r="O100" i="1"/>
  <c r="G100" i="10" s="1"/>
  <c r="P100" i="1"/>
  <c r="H100" i="10" s="1"/>
  <c r="O101" i="1"/>
  <c r="G101" i="10" s="1"/>
  <c r="P101" i="1"/>
  <c r="H101" i="10" s="1"/>
  <c r="O102" i="1"/>
  <c r="G102" i="10" s="1"/>
  <c r="P102" i="1"/>
  <c r="H102" i="10" s="1"/>
  <c r="O103" i="1"/>
  <c r="G103" i="10" s="1"/>
  <c r="P103" i="1"/>
  <c r="H103" i="10" s="1"/>
  <c r="O104" i="1"/>
  <c r="G104" i="10" s="1"/>
  <c r="P104" i="1"/>
  <c r="H104" i="10" s="1"/>
  <c r="O105" i="1"/>
  <c r="G105" i="10" s="1"/>
  <c r="P105" i="1"/>
  <c r="H105" i="10" s="1"/>
  <c r="O106" i="1"/>
  <c r="G106" i="10" s="1"/>
  <c r="P106" i="1"/>
  <c r="H106" i="10" s="1"/>
  <c r="O107" i="1"/>
  <c r="G107" i="10" s="1"/>
  <c r="P107" i="1"/>
  <c r="H107" i="10" s="1"/>
  <c r="O108" i="1"/>
  <c r="G108" i="10" s="1"/>
  <c r="P108" i="1"/>
  <c r="H108" i="10" s="1"/>
  <c r="O109" i="1"/>
  <c r="G109" i="10" s="1"/>
  <c r="P109" i="1"/>
  <c r="H109" i="10" s="1"/>
  <c r="O110" i="1"/>
  <c r="G110" i="10" s="1"/>
  <c r="P110" i="1"/>
  <c r="H110" i="10" s="1"/>
  <c r="O111" i="1"/>
  <c r="G111" i="10" s="1"/>
  <c r="P111" i="1"/>
  <c r="H111" i="10" s="1"/>
  <c r="O112" i="1"/>
  <c r="G112" i="10" s="1"/>
  <c r="P112" i="1"/>
  <c r="H112" i="10" s="1"/>
  <c r="O113" i="1"/>
  <c r="G113" i="10" s="1"/>
  <c r="P113" i="1"/>
  <c r="H113" i="10" s="1"/>
  <c r="O114" i="1"/>
  <c r="G114" i="10" s="1"/>
  <c r="P114" i="1"/>
  <c r="H114" i="10" s="1"/>
  <c r="O115" i="1"/>
  <c r="G115" i="10" s="1"/>
  <c r="P115" i="1"/>
  <c r="H115" i="10" s="1"/>
  <c r="O116" i="1"/>
  <c r="G116" i="10" s="1"/>
  <c r="P116" i="1"/>
  <c r="H116" i="10" s="1"/>
  <c r="O117" i="1"/>
  <c r="G117" i="10" s="1"/>
  <c r="P117" i="1"/>
  <c r="H117" i="10" s="1"/>
  <c r="O118" i="1"/>
  <c r="G118" i="10" s="1"/>
  <c r="P118" i="1"/>
  <c r="H118" i="10" s="1"/>
  <c r="O119" i="1"/>
  <c r="G119" i="10" s="1"/>
  <c r="P119" i="1"/>
  <c r="H119" i="10" s="1"/>
  <c r="O120" i="1"/>
  <c r="G120" i="10" s="1"/>
  <c r="P120" i="1"/>
  <c r="H120" i="10" s="1"/>
  <c r="O121" i="1"/>
  <c r="G121" i="10" s="1"/>
  <c r="P121" i="1"/>
  <c r="H121" i="10" s="1"/>
  <c r="O122" i="1"/>
  <c r="G122" i="10" s="1"/>
  <c r="P122" i="1"/>
  <c r="H122" i="10" s="1"/>
  <c r="O124" i="1"/>
  <c r="G124" i="10" s="1"/>
  <c r="P124" i="1"/>
  <c r="H124" i="10" s="1"/>
  <c r="O125" i="1"/>
  <c r="G125" i="10" s="1"/>
  <c r="P125" i="1"/>
  <c r="H125" i="10" s="1"/>
  <c r="O126" i="1"/>
  <c r="G126" i="10" s="1"/>
  <c r="P126" i="1"/>
  <c r="H126" i="10" s="1"/>
  <c r="O127" i="1"/>
  <c r="G127" i="10" s="1"/>
  <c r="P127" i="1"/>
  <c r="H127" i="10" s="1"/>
  <c r="O128" i="1"/>
  <c r="G128" i="10" s="1"/>
  <c r="P128" i="1"/>
  <c r="H128" i="10" s="1"/>
  <c r="O129" i="1"/>
  <c r="G129" i="10" s="1"/>
  <c r="P129" i="1"/>
  <c r="H129" i="10" s="1"/>
  <c r="O130" i="1"/>
  <c r="G130" i="10" s="1"/>
  <c r="P130" i="1"/>
  <c r="H130" i="10" s="1"/>
  <c r="O131" i="1"/>
  <c r="G131" i="10" s="1"/>
  <c r="P131" i="1"/>
  <c r="H131" i="10" s="1"/>
  <c r="O132" i="1"/>
  <c r="G132" i="10" s="1"/>
  <c r="P132" i="1"/>
  <c r="H132" i="10" s="1"/>
  <c r="O133" i="1"/>
  <c r="G133" i="10" s="1"/>
  <c r="P133" i="1"/>
  <c r="H133" i="10" s="1"/>
  <c r="O134" i="1"/>
  <c r="G134" i="10" s="1"/>
  <c r="P134" i="1"/>
  <c r="H134" i="10" s="1"/>
  <c r="O135" i="1"/>
  <c r="G135" i="10" s="1"/>
  <c r="P135" i="1"/>
  <c r="H135" i="10" s="1"/>
  <c r="O136" i="1"/>
  <c r="G136" i="10" s="1"/>
  <c r="P136" i="1"/>
  <c r="H136" i="10" s="1"/>
  <c r="O137" i="1"/>
  <c r="G137" i="10" s="1"/>
  <c r="P137" i="1"/>
  <c r="H137" i="10" s="1"/>
  <c r="O138" i="1"/>
  <c r="G138" i="10" s="1"/>
  <c r="P138" i="1"/>
  <c r="H138" i="10" s="1"/>
  <c r="O139" i="1"/>
  <c r="G139" i="10" s="1"/>
  <c r="P139" i="1"/>
  <c r="H139" i="10" s="1"/>
  <c r="O140" i="1"/>
  <c r="G140" i="10" s="1"/>
  <c r="P140" i="1"/>
  <c r="H140" i="10" s="1"/>
  <c r="O141" i="1"/>
  <c r="G141" i="10" s="1"/>
  <c r="P141" i="1"/>
  <c r="H141" i="10" s="1"/>
  <c r="O142" i="1"/>
  <c r="G142" i="10" s="1"/>
  <c r="P142" i="1"/>
  <c r="H142" i="10" s="1"/>
  <c r="O143" i="1"/>
  <c r="G143" i="10" s="1"/>
  <c r="P143" i="1"/>
  <c r="H143" i="10" s="1"/>
  <c r="O144" i="1"/>
  <c r="G144" i="10" s="1"/>
  <c r="P144" i="1"/>
  <c r="H144" i="10" s="1"/>
  <c r="O145" i="1"/>
  <c r="G145" i="10" s="1"/>
  <c r="P145" i="1"/>
  <c r="H145" i="10" s="1"/>
  <c r="O146" i="1"/>
  <c r="G146" i="10" s="1"/>
  <c r="P146" i="1"/>
  <c r="H146" i="10" s="1"/>
  <c r="O147" i="1"/>
  <c r="G147" i="10" s="1"/>
  <c r="P147" i="1"/>
  <c r="H147" i="10" s="1"/>
  <c r="O148" i="1"/>
  <c r="G148" i="10" s="1"/>
  <c r="P148" i="1"/>
  <c r="H148" i="10" s="1"/>
  <c r="O149" i="1"/>
  <c r="G149" i="10" s="1"/>
  <c r="P149" i="1"/>
  <c r="H149" i="10" s="1"/>
  <c r="O150" i="1"/>
  <c r="G150" i="10" s="1"/>
  <c r="P150" i="1"/>
  <c r="H150" i="10" s="1"/>
  <c r="P2" i="1"/>
  <c r="H2" i="10" s="1"/>
  <c r="O2" i="1"/>
  <c r="G2" i="10" s="1"/>
  <c r="N12" i="1"/>
  <c r="N12" i="11" s="1"/>
  <c r="N13" i="1"/>
  <c r="N13" i="11" s="1"/>
  <c r="N14" i="1"/>
  <c r="N14" i="11" s="1"/>
  <c r="N15" i="1"/>
  <c r="N15" i="11" s="1"/>
  <c r="N16" i="1"/>
  <c r="N16" i="11" s="1"/>
  <c r="N17" i="1"/>
  <c r="N17" i="11" s="1"/>
  <c r="N18" i="1"/>
  <c r="N18" i="11" s="1"/>
  <c r="N19" i="1"/>
  <c r="N19" i="11" s="1"/>
  <c r="N20" i="1"/>
  <c r="N20" i="11" s="1"/>
  <c r="N21" i="1"/>
  <c r="N21" i="11" s="1"/>
  <c r="N22" i="1"/>
  <c r="N22" i="11" s="1"/>
  <c r="N23" i="1"/>
  <c r="N23" i="11" s="1"/>
  <c r="N24" i="1"/>
  <c r="N24" i="11" s="1"/>
  <c r="N25" i="1"/>
  <c r="N25" i="11" s="1"/>
  <c r="N26" i="1"/>
  <c r="N26" i="11" s="1"/>
  <c r="N27" i="1"/>
  <c r="N27" i="11" s="1"/>
  <c r="N28" i="1"/>
  <c r="N28" i="11" s="1"/>
  <c r="N29" i="1"/>
  <c r="N29" i="11" s="1"/>
  <c r="N30" i="1"/>
  <c r="N30" i="11" s="1"/>
  <c r="N31" i="1"/>
  <c r="N31" i="11" s="1"/>
  <c r="N32" i="1"/>
  <c r="N32" i="11" s="1"/>
  <c r="N33" i="1"/>
  <c r="N33" i="11" s="1"/>
  <c r="N34" i="1"/>
  <c r="N34" i="11" s="1"/>
  <c r="N35" i="1"/>
  <c r="N35" i="11" s="1"/>
  <c r="N36" i="1"/>
  <c r="N36" i="11" s="1"/>
  <c r="N37" i="1"/>
  <c r="N37" i="11" s="1"/>
  <c r="N38" i="1"/>
  <c r="N38" i="11" s="1"/>
  <c r="N39" i="1"/>
  <c r="N39" i="11" s="1"/>
  <c r="N40" i="1"/>
  <c r="N40" i="11" s="1"/>
  <c r="N41" i="1"/>
  <c r="N41" i="11" s="1"/>
  <c r="N42" i="1"/>
  <c r="N42" i="11" s="1"/>
  <c r="N43" i="1"/>
  <c r="N43" i="11" s="1"/>
  <c r="N44" i="1"/>
  <c r="N44" i="11" s="1"/>
  <c r="N45" i="1"/>
  <c r="N45" i="11" s="1"/>
  <c r="N46" i="1"/>
  <c r="N46" i="11" s="1"/>
  <c r="N47" i="1"/>
  <c r="N47" i="11" s="1"/>
  <c r="N48" i="1"/>
  <c r="N48" i="11" s="1"/>
  <c r="N49" i="1"/>
  <c r="N49" i="11" s="1"/>
  <c r="N50" i="1"/>
  <c r="N50" i="11" s="1"/>
  <c r="N51" i="1"/>
  <c r="N51" i="11" s="1"/>
  <c r="N52" i="1"/>
  <c r="N52" i="11" s="1"/>
  <c r="N53" i="1"/>
  <c r="N53" i="11" s="1"/>
  <c r="N54" i="1"/>
  <c r="N54" i="11" s="1"/>
  <c r="N55" i="1"/>
  <c r="N55" i="11" s="1"/>
  <c r="N56" i="1"/>
  <c r="N56" i="11" s="1"/>
  <c r="N57" i="1"/>
  <c r="N57" i="11" s="1"/>
  <c r="N58" i="1"/>
  <c r="N58" i="11" s="1"/>
  <c r="N59" i="1"/>
  <c r="N59" i="11" s="1"/>
  <c r="N60" i="1"/>
  <c r="N60" i="11" s="1"/>
  <c r="N61" i="1"/>
  <c r="N61" i="11" s="1"/>
  <c r="N62" i="1"/>
  <c r="N62" i="11" s="1"/>
  <c r="N63" i="1"/>
  <c r="N63" i="11" s="1"/>
  <c r="N64" i="1"/>
  <c r="N64" i="11" s="1"/>
  <c r="N65" i="1"/>
  <c r="N65" i="11" s="1"/>
  <c r="N66" i="1"/>
  <c r="N66" i="11" s="1"/>
  <c r="N67" i="1"/>
  <c r="N67" i="11" s="1"/>
  <c r="N68" i="1"/>
  <c r="N68" i="11" s="1"/>
  <c r="N69" i="1"/>
  <c r="N69" i="11" s="1"/>
  <c r="N70" i="1"/>
  <c r="N70" i="11" s="1"/>
  <c r="N71" i="1"/>
  <c r="N71" i="11" s="1"/>
  <c r="N72" i="1"/>
  <c r="N72" i="11" s="1"/>
  <c r="N73" i="1"/>
  <c r="N73" i="11" s="1"/>
  <c r="N74" i="1"/>
  <c r="N74" i="11" s="1"/>
  <c r="N75" i="1"/>
  <c r="N75" i="11" s="1"/>
  <c r="N76" i="1"/>
  <c r="N76" i="11" s="1"/>
  <c r="N77" i="1"/>
  <c r="N77" i="11" s="1"/>
  <c r="N78" i="1"/>
  <c r="N78" i="11" s="1"/>
  <c r="N79" i="1"/>
  <c r="N79" i="11" s="1"/>
  <c r="N80" i="1"/>
  <c r="N80" i="11" s="1"/>
  <c r="N81" i="1"/>
  <c r="N81" i="11" s="1"/>
  <c r="N82" i="1"/>
  <c r="N82" i="11" s="1"/>
  <c r="N83" i="1"/>
  <c r="N83" i="11" s="1"/>
  <c r="N84" i="1"/>
  <c r="N84" i="11" s="1"/>
  <c r="N85" i="1"/>
  <c r="N85" i="11" s="1"/>
  <c r="N86" i="1"/>
  <c r="N86" i="11" s="1"/>
  <c r="N87" i="1"/>
  <c r="N87" i="11" s="1"/>
  <c r="N88" i="1"/>
  <c r="N88" i="11" s="1"/>
  <c r="N89" i="1"/>
  <c r="N89" i="11" s="1"/>
  <c r="N90" i="1"/>
  <c r="N90" i="11" s="1"/>
  <c r="N91" i="1"/>
  <c r="N91" i="11" s="1"/>
  <c r="N92" i="1"/>
  <c r="N92" i="11" s="1"/>
  <c r="N93" i="1"/>
  <c r="N93" i="11" s="1"/>
  <c r="N94" i="1"/>
  <c r="N94" i="11" s="1"/>
  <c r="N95" i="1"/>
  <c r="N95" i="11" s="1"/>
  <c r="N96" i="1"/>
  <c r="N96" i="11" s="1"/>
  <c r="N97" i="1"/>
  <c r="N97" i="11" s="1"/>
  <c r="N98" i="1"/>
  <c r="N98" i="11" s="1"/>
  <c r="N99" i="1"/>
  <c r="N99" i="11" s="1"/>
  <c r="N100" i="1"/>
  <c r="N100" i="11" s="1"/>
  <c r="N101" i="1"/>
  <c r="N101" i="11" s="1"/>
  <c r="N102" i="1"/>
  <c r="N102" i="11" s="1"/>
  <c r="N103" i="1"/>
  <c r="N103" i="11" s="1"/>
  <c r="N104" i="1"/>
  <c r="N104" i="11" s="1"/>
  <c r="N105" i="1"/>
  <c r="N105" i="11" s="1"/>
  <c r="N106" i="1"/>
  <c r="N106" i="11" s="1"/>
  <c r="N107" i="1"/>
  <c r="N107" i="11" s="1"/>
  <c r="N108" i="1"/>
  <c r="N108" i="11" s="1"/>
  <c r="N109" i="1"/>
  <c r="N109" i="11" s="1"/>
  <c r="N110" i="1"/>
  <c r="N110" i="11" s="1"/>
  <c r="N111" i="1"/>
  <c r="N111" i="11" s="1"/>
  <c r="N112" i="1"/>
  <c r="N112" i="11" s="1"/>
  <c r="N113" i="1"/>
  <c r="N113" i="11" s="1"/>
  <c r="N114" i="1"/>
  <c r="N114" i="11" s="1"/>
  <c r="N115" i="1"/>
  <c r="N115" i="11" s="1"/>
  <c r="N116" i="1"/>
  <c r="N116" i="11" s="1"/>
  <c r="N117" i="1"/>
  <c r="N117" i="11" s="1"/>
  <c r="N118" i="1"/>
  <c r="N118" i="11" s="1"/>
  <c r="N119" i="1"/>
  <c r="N119" i="11" s="1"/>
  <c r="N120" i="1"/>
  <c r="N120" i="11" s="1"/>
  <c r="N121" i="1"/>
  <c r="N121" i="11" s="1"/>
  <c r="N122" i="1"/>
  <c r="N122" i="11" s="1"/>
  <c r="N124" i="1"/>
  <c r="N124" i="11" s="1"/>
  <c r="N125" i="1"/>
  <c r="N125" i="11" s="1"/>
  <c r="N126" i="1"/>
  <c r="N126" i="11" s="1"/>
  <c r="N127" i="1"/>
  <c r="N127" i="11" s="1"/>
  <c r="N128" i="1"/>
  <c r="N128" i="11" s="1"/>
  <c r="N129" i="1"/>
  <c r="N129" i="11" s="1"/>
  <c r="N130" i="1"/>
  <c r="N130" i="11" s="1"/>
  <c r="N131" i="1"/>
  <c r="N131" i="11" s="1"/>
  <c r="N132" i="1"/>
  <c r="N132" i="11" s="1"/>
  <c r="N133" i="1"/>
  <c r="N133" i="11" s="1"/>
  <c r="N134" i="1"/>
  <c r="N134" i="11" s="1"/>
  <c r="N135" i="1"/>
  <c r="N135" i="11" s="1"/>
  <c r="N136" i="1"/>
  <c r="N136" i="11" s="1"/>
  <c r="N137" i="1"/>
  <c r="N137" i="11" s="1"/>
  <c r="N138" i="1"/>
  <c r="N138" i="11" s="1"/>
  <c r="N139" i="1"/>
  <c r="N139" i="11" s="1"/>
  <c r="N140" i="1"/>
  <c r="N140" i="11" s="1"/>
  <c r="N141" i="1"/>
  <c r="N141" i="11" s="1"/>
  <c r="N142" i="1"/>
  <c r="N142" i="11" s="1"/>
  <c r="N143" i="1"/>
  <c r="N143" i="11" s="1"/>
  <c r="N144" i="1"/>
  <c r="N144" i="11" s="1"/>
  <c r="N145" i="1"/>
  <c r="N145" i="11" s="1"/>
  <c r="N146" i="1"/>
  <c r="N146" i="11" s="1"/>
  <c r="N147" i="1"/>
  <c r="N147" i="11" s="1"/>
  <c r="N148" i="1"/>
  <c r="N148" i="11" s="1"/>
  <c r="N149" i="1"/>
  <c r="N149" i="11" s="1"/>
  <c r="N150" i="1"/>
  <c r="N150" i="11" s="1"/>
  <c r="N151" i="1"/>
  <c r="N151" i="11" s="1"/>
  <c r="N3" i="1"/>
  <c r="N4"/>
  <c r="N4" i="11" s="1"/>
  <c r="N5" i="1"/>
  <c r="N5" i="11" s="1"/>
  <c r="N6" i="1"/>
  <c r="N6" i="11" s="1"/>
  <c r="N7" i="1"/>
  <c r="N7" i="11" s="1"/>
  <c r="N8" i="1"/>
  <c r="N8" i="11" s="1"/>
  <c r="N9" i="1"/>
  <c r="N9" i="11" s="1"/>
  <c r="N10" i="1"/>
  <c r="N10" i="11" s="1"/>
  <c r="N11" i="1"/>
  <c r="N11" i="11" s="1"/>
  <c r="N2" i="1"/>
  <c r="L151" i="6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"/>
  <c r="L151" i="5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"/>
  <c r="G7" i="2"/>
  <c r="B1"/>
  <c r="B25"/>
  <c r="L23"/>
  <c r="K7"/>
  <c r="J151" i="6"/>
  <c r="I151"/>
  <c r="H151"/>
  <c r="G151"/>
  <c r="F151"/>
  <c r="D151"/>
  <c r="C151"/>
  <c r="B151"/>
  <c r="A151"/>
  <c r="H150"/>
  <c r="G150"/>
  <c r="F150"/>
  <c r="D150"/>
  <c r="C150"/>
  <c r="B150"/>
  <c r="A150"/>
  <c r="H149"/>
  <c r="G149"/>
  <c r="F149"/>
  <c r="D149"/>
  <c r="C149"/>
  <c r="B149"/>
  <c r="A149"/>
  <c r="H148"/>
  <c r="G148"/>
  <c r="F148"/>
  <c r="D148"/>
  <c r="C148"/>
  <c r="B148"/>
  <c r="A148"/>
  <c r="H147"/>
  <c r="G147"/>
  <c r="F147"/>
  <c r="D147"/>
  <c r="C147"/>
  <c r="B147"/>
  <c r="A147"/>
  <c r="H146"/>
  <c r="G146"/>
  <c r="F146"/>
  <c r="D146"/>
  <c r="C146"/>
  <c r="B146"/>
  <c r="A146"/>
  <c r="H145"/>
  <c r="G145"/>
  <c r="F145"/>
  <c r="D145"/>
  <c r="C145"/>
  <c r="B145"/>
  <c r="A145"/>
  <c r="H144"/>
  <c r="G144"/>
  <c r="F144"/>
  <c r="D144"/>
  <c r="C144"/>
  <c r="B144"/>
  <c r="A144"/>
  <c r="H143"/>
  <c r="G143"/>
  <c r="F143"/>
  <c r="D143"/>
  <c r="C143"/>
  <c r="B143"/>
  <c r="A143"/>
  <c r="H142"/>
  <c r="G142"/>
  <c r="F142"/>
  <c r="D142"/>
  <c r="C142"/>
  <c r="B142"/>
  <c r="A142"/>
  <c r="H141"/>
  <c r="G141"/>
  <c r="F141"/>
  <c r="D141"/>
  <c r="C141"/>
  <c r="B141"/>
  <c r="A141"/>
  <c r="H140"/>
  <c r="G140"/>
  <c r="F140"/>
  <c r="D140"/>
  <c r="C140"/>
  <c r="B140"/>
  <c r="A140"/>
  <c r="H139"/>
  <c r="G139"/>
  <c r="F139"/>
  <c r="D139"/>
  <c r="C139"/>
  <c r="B139"/>
  <c r="A139"/>
  <c r="H138"/>
  <c r="G138"/>
  <c r="F138"/>
  <c r="D138"/>
  <c r="C138"/>
  <c r="B138"/>
  <c r="A138"/>
  <c r="H137"/>
  <c r="G137"/>
  <c r="F137"/>
  <c r="D137"/>
  <c r="C137"/>
  <c r="B137"/>
  <c r="A137"/>
  <c r="H136"/>
  <c r="G136"/>
  <c r="F136"/>
  <c r="D136"/>
  <c r="C136"/>
  <c r="B136"/>
  <c r="A136"/>
  <c r="H135"/>
  <c r="G135"/>
  <c r="F135"/>
  <c r="D135"/>
  <c r="C135"/>
  <c r="B135"/>
  <c r="A135"/>
  <c r="H134"/>
  <c r="G134"/>
  <c r="F134"/>
  <c r="D134"/>
  <c r="C134"/>
  <c r="B134"/>
  <c r="A134"/>
  <c r="H133"/>
  <c r="G133"/>
  <c r="F133"/>
  <c r="D133"/>
  <c r="C133"/>
  <c r="B133"/>
  <c r="A133"/>
  <c r="H132"/>
  <c r="G132"/>
  <c r="F132"/>
  <c r="D132"/>
  <c r="C132"/>
  <c r="B132"/>
  <c r="A132"/>
  <c r="H131"/>
  <c r="G131"/>
  <c r="F131"/>
  <c r="D131"/>
  <c r="C131"/>
  <c r="B131"/>
  <c r="A131"/>
  <c r="H130"/>
  <c r="G130"/>
  <c r="F130"/>
  <c r="D130"/>
  <c r="C130"/>
  <c r="B130"/>
  <c r="A130"/>
  <c r="H129"/>
  <c r="G129"/>
  <c r="F129"/>
  <c r="D129"/>
  <c r="C129"/>
  <c r="B129"/>
  <c r="A129"/>
  <c r="H128"/>
  <c r="G128"/>
  <c r="F128"/>
  <c r="D128"/>
  <c r="C128"/>
  <c r="B128"/>
  <c r="A128"/>
  <c r="H127"/>
  <c r="G127"/>
  <c r="F127"/>
  <c r="D127"/>
  <c r="C127"/>
  <c r="B127"/>
  <c r="A127"/>
  <c r="H126"/>
  <c r="G126"/>
  <c r="F126"/>
  <c r="D126"/>
  <c r="C126"/>
  <c r="B126"/>
  <c r="A126"/>
  <c r="H125"/>
  <c r="G125"/>
  <c r="F125"/>
  <c r="D125"/>
  <c r="C125"/>
  <c r="B125"/>
  <c r="A125"/>
  <c r="H124"/>
  <c r="G124"/>
  <c r="F124"/>
  <c r="D124"/>
  <c r="C124"/>
  <c r="B124"/>
  <c r="A124"/>
  <c r="H123"/>
  <c r="G123"/>
  <c r="F123"/>
  <c r="D123"/>
  <c r="C123"/>
  <c r="B123"/>
  <c r="A123"/>
  <c r="H122"/>
  <c r="G122"/>
  <c r="F122"/>
  <c r="D122"/>
  <c r="C122"/>
  <c r="B122"/>
  <c r="A122"/>
  <c r="H121"/>
  <c r="G121"/>
  <c r="F121"/>
  <c r="D121"/>
  <c r="C121"/>
  <c r="B121"/>
  <c r="A121"/>
  <c r="H120"/>
  <c r="G120"/>
  <c r="F120"/>
  <c r="D120"/>
  <c r="C120"/>
  <c r="B120"/>
  <c r="A120"/>
  <c r="H119"/>
  <c r="G119"/>
  <c r="F119"/>
  <c r="D119"/>
  <c r="C119"/>
  <c r="B119"/>
  <c r="A119"/>
  <c r="H118"/>
  <c r="G118"/>
  <c r="F118"/>
  <c r="D118"/>
  <c r="C118"/>
  <c r="B118"/>
  <c r="A118"/>
  <c r="H117"/>
  <c r="G117"/>
  <c r="F117"/>
  <c r="D117"/>
  <c r="C117"/>
  <c r="B117"/>
  <c r="A117"/>
  <c r="H116"/>
  <c r="G116"/>
  <c r="F116"/>
  <c r="D116"/>
  <c r="C116"/>
  <c r="B116"/>
  <c r="A116"/>
  <c r="H115"/>
  <c r="G115"/>
  <c r="F115"/>
  <c r="D115"/>
  <c r="C115"/>
  <c r="B115"/>
  <c r="A115"/>
  <c r="H114"/>
  <c r="G114"/>
  <c r="F114"/>
  <c r="D114"/>
  <c r="C114"/>
  <c r="B114"/>
  <c r="A114"/>
  <c r="H113"/>
  <c r="G113"/>
  <c r="F113"/>
  <c r="D113"/>
  <c r="C113"/>
  <c r="B113"/>
  <c r="A113"/>
  <c r="H112"/>
  <c r="G112"/>
  <c r="F112"/>
  <c r="D112"/>
  <c r="C112"/>
  <c r="B112"/>
  <c r="A112"/>
  <c r="H111"/>
  <c r="G111"/>
  <c r="F111"/>
  <c r="D111"/>
  <c r="C111"/>
  <c r="B111"/>
  <c r="A111"/>
  <c r="H110"/>
  <c r="G110"/>
  <c r="F110"/>
  <c r="D110"/>
  <c r="C110"/>
  <c r="B110"/>
  <c r="A110"/>
  <c r="H109"/>
  <c r="G109"/>
  <c r="F109"/>
  <c r="D109"/>
  <c r="C109"/>
  <c r="B109"/>
  <c r="A109"/>
  <c r="H108"/>
  <c r="G108"/>
  <c r="F108"/>
  <c r="D108"/>
  <c r="C108"/>
  <c r="B108"/>
  <c r="A108"/>
  <c r="H107"/>
  <c r="G107"/>
  <c r="F107"/>
  <c r="D107"/>
  <c r="C107"/>
  <c r="B107"/>
  <c r="A107"/>
  <c r="H106"/>
  <c r="G106"/>
  <c r="F106"/>
  <c r="D106"/>
  <c r="C106"/>
  <c r="B106"/>
  <c r="A106"/>
  <c r="H105"/>
  <c r="G105"/>
  <c r="F105"/>
  <c r="D105"/>
  <c r="C105"/>
  <c r="B105"/>
  <c r="A105"/>
  <c r="H104"/>
  <c r="G104"/>
  <c r="F104"/>
  <c r="D104"/>
  <c r="C104"/>
  <c r="B104"/>
  <c r="A104"/>
  <c r="H103"/>
  <c r="G103"/>
  <c r="F103"/>
  <c r="D103"/>
  <c r="C103"/>
  <c r="B103"/>
  <c r="A103"/>
  <c r="H102"/>
  <c r="G102"/>
  <c r="F102"/>
  <c r="D102"/>
  <c r="C102"/>
  <c r="B102"/>
  <c r="A102"/>
  <c r="H101"/>
  <c r="G101"/>
  <c r="F101"/>
  <c r="D101"/>
  <c r="C101"/>
  <c r="B101"/>
  <c r="A101"/>
  <c r="H100"/>
  <c r="G100"/>
  <c r="F100"/>
  <c r="D100"/>
  <c r="C100"/>
  <c r="B100"/>
  <c r="A100"/>
  <c r="H99"/>
  <c r="G99"/>
  <c r="F99"/>
  <c r="D99"/>
  <c r="C99"/>
  <c r="B99"/>
  <c r="A99"/>
  <c r="H98"/>
  <c r="G98"/>
  <c r="F98"/>
  <c r="D98"/>
  <c r="C98"/>
  <c r="B98"/>
  <c r="A98"/>
  <c r="H97"/>
  <c r="G97"/>
  <c r="F97"/>
  <c r="D97"/>
  <c r="C97"/>
  <c r="B97"/>
  <c r="A97"/>
  <c r="H96"/>
  <c r="G96"/>
  <c r="F96"/>
  <c r="D96"/>
  <c r="C96"/>
  <c r="B96"/>
  <c r="A96"/>
  <c r="H95"/>
  <c r="G95"/>
  <c r="F95"/>
  <c r="D95"/>
  <c r="C95"/>
  <c r="B95"/>
  <c r="A95"/>
  <c r="H94"/>
  <c r="G94"/>
  <c r="F94"/>
  <c r="D94"/>
  <c r="C94"/>
  <c r="B94"/>
  <c r="A94"/>
  <c r="H93"/>
  <c r="G93"/>
  <c r="F93"/>
  <c r="D93"/>
  <c r="C93"/>
  <c r="B93"/>
  <c r="A93"/>
  <c r="H92"/>
  <c r="G92"/>
  <c r="F92"/>
  <c r="D92"/>
  <c r="C92"/>
  <c r="B92"/>
  <c r="A92"/>
  <c r="H91"/>
  <c r="G91"/>
  <c r="F91"/>
  <c r="D91"/>
  <c r="C91"/>
  <c r="B91"/>
  <c r="A91"/>
  <c r="H90"/>
  <c r="G90"/>
  <c r="F90"/>
  <c r="D90"/>
  <c r="C90"/>
  <c r="B90"/>
  <c r="A90"/>
  <c r="H89"/>
  <c r="G89"/>
  <c r="F89"/>
  <c r="D89"/>
  <c r="C89"/>
  <c r="B89"/>
  <c r="A89"/>
  <c r="H88"/>
  <c r="G88"/>
  <c r="F88"/>
  <c r="D88"/>
  <c r="C88"/>
  <c r="B88"/>
  <c r="A88"/>
  <c r="H87"/>
  <c r="G87"/>
  <c r="F87"/>
  <c r="D87"/>
  <c r="C87"/>
  <c r="B87"/>
  <c r="A87"/>
  <c r="H86"/>
  <c r="G86"/>
  <c r="F86"/>
  <c r="D86"/>
  <c r="C86"/>
  <c r="B86"/>
  <c r="A86"/>
  <c r="H85"/>
  <c r="G85"/>
  <c r="F85"/>
  <c r="D85"/>
  <c r="C85"/>
  <c r="B85"/>
  <c r="A85"/>
  <c r="H84"/>
  <c r="G84"/>
  <c r="F84"/>
  <c r="D84"/>
  <c r="C84"/>
  <c r="B84"/>
  <c r="A84"/>
  <c r="H83"/>
  <c r="G83"/>
  <c r="F83"/>
  <c r="D83"/>
  <c r="C83"/>
  <c r="B83"/>
  <c r="A83"/>
  <c r="H82"/>
  <c r="G82"/>
  <c r="F82"/>
  <c r="D82"/>
  <c r="C82"/>
  <c r="B82"/>
  <c r="A82"/>
  <c r="H81"/>
  <c r="G81"/>
  <c r="F81"/>
  <c r="D81"/>
  <c r="C81"/>
  <c r="B81"/>
  <c r="A81"/>
  <c r="H80"/>
  <c r="G80"/>
  <c r="F80"/>
  <c r="D80"/>
  <c r="C80"/>
  <c r="B80"/>
  <c r="A80"/>
  <c r="H79"/>
  <c r="G79"/>
  <c r="F79"/>
  <c r="D79"/>
  <c r="C79"/>
  <c r="B79"/>
  <c r="A79"/>
  <c r="H78"/>
  <c r="G78"/>
  <c r="F78"/>
  <c r="D78"/>
  <c r="C78"/>
  <c r="B78"/>
  <c r="A78"/>
  <c r="H77"/>
  <c r="G77"/>
  <c r="F77"/>
  <c r="D77"/>
  <c r="C77"/>
  <c r="B77"/>
  <c r="A77"/>
  <c r="H76"/>
  <c r="G76"/>
  <c r="F76"/>
  <c r="D76"/>
  <c r="C76"/>
  <c r="B76"/>
  <c r="A76"/>
  <c r="H75"/>
  <c r="G75"/>
  <c r="F75"/>
  <c r="D75"/>
  <c r="C75"/>
  <c r="B75"/>
  <c r="A75"/>
  <c r="H74"/>
  <c r="G74"/>
  <c r="F74"/>
  <c r="D74"/>
  <c r="C74"/>
  <c r="B74"/>
  <c r="A74"/>
  <c r="H73"/>
  <c r="G73"/>
  <c r="F73"/>
  <c r="D73"/>
  <c r="C73"/>
  <c r="B73"/>
  <c r="A73"/>
  <c r="H72"/>
  <c r="G72"/>
  <c r="F72"/>
  <c r="D72"/>
  <c r="C72"/>
  <c r="B72"/>
  <c r="A72"/>
  <c r="H71"/>
  <c r="G71"/>
  <c r="F71"/>
  <c r="D71"/>
  <c r="C71"/>
  <c r="B71"/>
  <c r="A71"/>
  <c r="H70"/>
  <c r="G70"/>
  <c r="F70"/>
  <c r="D70"/>
  <c r="C70"/>
  <c r="B70"/>
  <c r="A70"/>
  <c r="H69"/>
  <c r="G69"/>
  <c r="F69"/>
  <c r="D69"/>
  <c r="C69"/>
  <c r="B69"/>
  <c r="A69"/>
  <c r="H68"/>
  <c r="G68"/>
  <c r="F68"/>
  <c r="D68"/>
  <c r="C68"/>
  <c r="B68"/>
  <c r="A68"/>
  <c r="H67"/>
  <c r="G67"/>
  <c r="F67"/>
  <c r="D67"/>
  <c r="C67"/>
  <c r="B67"/>
  <c r="A67"/>
  <c r="H66"/>
  <c r="G66"/>
  <c r="F66"/>
  <c r="D66"/>
  <c r="C66"/>
  <c r="B66"/>
  <c r="A66"/>
  <c r="H65"/>
  <c r="G65"/>
  <c r="F65"/>
  <c r="D65"/>
  <c r="C65"/>
  <c r="B65"/>
  <c r="A65"/>
  <c r="H64"/>
  <c r="G64"/>
  <c r="F64"/>
  <c r="D64"/>
  <c r="C64"/>
  <c r="B64"/>
  <c r="A64"/>
  <c r="H63"/>
  <c r="G63"/>
  <c r="F63"/>
  <c r="D63"/>
  <c r="C63"/>
  <c r="B63"/>
  <c r="A63"/>
  <c r="H62"/>
  <c r="G62"/>
  <c r="F62"/>
  <c r="D62"/>
  <c r="C62"/>
  <c r="B62"/>
  <c r="A62"/>
  <c r="H61"/>
  <c r="G61"/>
  <c r="F61"/>
  <c r="D61"/>
  <c r="C61"/>
  <c r="B61"/>
  <c r="A61"/>
  <c r="H60"/>
  <c r="G60"/>
  <c r="F60"/>
  <c r="D60"/>
  <c r="C60"/>
  <c r="B60"/>
  <c r="A60"/>
  <c r="H59"/>
  <c r="G59"/>
  <c r="F59"/>
  <c r="D59"/>
  <c r="C59"/>
  <c r="B59"/>
  <c r="A59"/>
  <c r="H58"/>
  <c r="G58"/>
  <c r="F58"/>
  <c r="D58"/>
  <c r="C58"/>
  <c r="B58"/>
  <c r="A58"/>
  <c r="H57"/>
  <c r="G57"/>
  <c r="F57"/>
  <c r="D57"/>
  <c r="C57"/>
  <c r="B57"/>
  <c r="A57"/>
  <c r="H56"/>
  <c r="G56"/>
  <c r="F56"/>
  <c r="D56"/>
  <c r="C56"/>
  <c r="B56"/>
  <c r="A56"/>
  <c r="H55"/>
  <c r="G55"/>
  <c r="F55"/>
  <c r="D55"/>
  <c r="C55"/>
  <c r="B55"/>
  <c r="A55"/>
  <c r="H54"/>
  <c r="G54"/>
  <c r="F54"/>
  <c r="D54"/>
  <c r="C54"/>
  <c r="B54"/>
  <c r="A54"/>
  <c r="H53"/>
  <c r="G53"/>
  <c r="F53"/>
  <c r="D53"/>
  <c r="C53"/>
  <c r="B53"/>
  <c r="A53"/>
  <c r="H52"/>
  <c r="G52"/>
  <c r="F52"/>
  <c r="D52"/>
  <c r="C52"/>
  <c r="B52"/>
  <c r="A52"/>
  <c r="H51"/>
  <c r="G51"/>
  <c r="F51"/>
  <c r="D51"/>
  <c r="C51"/>
  <c r="B51"/>
  <c r="A51"/>
  <c r="H50"/>
  <c r="G50"/>
  <c r="F50"/>
  <c r="D50"/>
  <c r="C50"/>
  <c r="B50"/>
  <c r="A50"/>
  <c r="H49"/>
  <c r="G49"/>
  <c r="F49"/>
  <c r="D49"/>
  <c r="C49"/>
  <c r="B49"/>
  <c r="A49"/>
  <c r="H48"/>
  <c r="G48"/>
  <c r="F48"/>
  <c r="D48"/>
  <c r="C48"/>
  <c r="B48"/>
  <c r="A48"/>
  <c r="H47"/>
  <c r="G47"/>
  <c r="F47"/>
  <c r="D47"/>
  <c r="C47"/>
  <c r="B47"/>
  <c r="A47"/>
  <c r="H46"/>
  <c r="G46"/>
  <c r="F46"/>
  <c r="D46"/>
  <c r="C46"/>
  <c r="B46"/>
  <c r="A46"/>
  <c r="H45"/>
  <c r="G45"/>
  <c r="F45"/>
  <c r="D45"/>
  <c r="C45"/>
  <c r="B45"/>
  <c r="A45"/>
  <c r="H44"/>
  <c r="G44"/>
  <c r="F44"/>
  <c r="D44"/>
  <c r="C44"/>
  <c r="B44"/>
  <c r="A44"/>
  <c r="H43"/>
  <c r="G43"/>
  <c r="F43"/>
  <c r="D43"/>
  <c r="C43"/>
  <c r="B43"/>
  <c r="A43"/>
  <c r="H42"/>
  <c r="G42"/>
  <c r="F42"/>
  <c r="D42"/>
  <c r="C42"/>
  <c r="B42"/>
  <c r="A42"/>
  <c r="H41"/>
  <c r="G41"/>
  <c r="F41"/>
  <c r="D41"/>
  <c r="C41"/>
  <c r="B41"/>
  <c r="A41"/>
  <c r="H40"/>
  <c r="G40"/>
  <c r="F40"/>
  <c r="D40"/>
  <c r="C40"/>
  <c r="B40"/>
  <c r="A40"/>
  <c r="H39"/>
  <c r="G39"/>
  <c r="F39"/>
  <c r="D39"/>
  <c r="C39"/>
  <c r="B39"/>
  <c r="A39"/>
  <c r="H38"/>
  <c r="G38"/>
  <c r="F38"/>
  <c r="D38"/>
  <c r="C38"/>
  <c r="B38"/>
  <c r="A38"/>
  <c r="H37"/>
  <c r="G37"/>
  <c r="F37"/>
  <c r="D37"/>
  <c r="C37"/>
  <c r="B37"/>
  <c r="A37"/>
  <c r="H36"/>
  <c r="G36"/>
  <c r="F36"/>
  <c r="D36"/>
  <c r="C36"/>
  <c r="B36"/>
  <c r="A36"/>
  <c r="H35"/>
  <c r="G35"/>
  <c r="F35"/>
  <c r="D35"/>
  <c r="C35"/>
  <c r="B35"/>
  <c r="A35"/>
  <c r="H34"/>
  <c r="G34"/>
  <c r="F34"/>
  <c r="D34"/>
  <c r="C34"/>
  <c r="B34"/>
  <c r="A34"/>
  <c r="H33"/>
  <c r="G33"/>
  <c r="F33"/>
  <c r="D33"/>
  <c r="C33"/>
  <c r="B33"/>
  <c r="A33"/>
  <c r="H32"/>
  <c r="G32"/>
  <c r="F32"/>
  <c r="D32"/>
  <c r="C32"/>
  <c r="B32"/>
  <c r="A32"/>
  <c r="H31"/>
  <c r="G31"/>
  <c r="F31"/>
  <c r="D31"/>
  <c r="C31"/>
  <c r="B31"/>
  <c r="A31"/>
  <c r="H30"/>
  <c r="G30"/>
  <c r="F30"/>
  <c r="D30"/>
  <c r="C30"/>
  <c r="B30"/>
  <c r="A30"/>
  <c r="H29"/>
  <c r="G29"/>
  <c r="F29"/>
  <c r="D29"/>
  <c r="C29"/>
  <c r="B29"/>
  <c r="A29"/>
  <c r="H28"/>
  <c r="G28"/>
  <c r="F28"/>
  <c r="D28"/>
  <c r="C28"/>
  <c r="B28"/>
  <c r="A28"/>
  <c r="H27"/>
  <c r="G27"/>
  <c r="F27"/>
  <c r="D27"/>
  <c r="C27"/>
  <c r="B27"/>
  <c r="A27"/>
  <c r="H26"/>
  <c r="G26"/>
  <c r="F26"/>
  <c r="D26"/>
  <c r="C26"/>
  <c r="B26"/>
  <c r="A26"/>
  <c r="H25"/>
  <c r="G25"/>
  <c r="F25"/>
  <c r="D25"/>
  <c r="C25"/>
  <c r="B25"/>
  <c r="A25"/>
  <c r="H24"/>
  <c r="G24"/>
  <c r="F24"/>
  <c r="D24"/>
  <c r="C24"/>
  <c r="B24"/>
  <c r="A24"/>
  <c r="H23"/>
  <c r="G23"/>
  <c r="F23"/>
  <c r="D23"/>
  <c r="C23"/>
  <c r="B23"/>
  <c r="A23"/>
  <c r="H22"/>
  <c r="G22"/>
  <c r="F22"/>
  <c r="D22"/>
  <c r="C22"/>
  <c r="B22"/>
  <c r="A22"/>
  <c r="H21"/>
  <c r="G21"/>
  <c r="F21"/>
  <c r="D21"/>
  <c r="C21"/>
  <c r="B21"/>
  <c r="A21"/>
  <c r="H20"/>
  <c r="G20"/>
  <c r="F20"/>
  <c r="D20"/>
  <c r="C20"/>
  <c r="B20"/>
  <c r="A20"/>
  <c r="H19"/>
  <c r="G19"/>
  <c r="F19"/>
  <c r="D19"/>
  <c r="C19"/>
  <c r="B19"/>
  <c r="A19"/>
  <c r="H18"/>
  <c r="G18"/>
  <c r="F18"/>
  <c r="D18"/>
  <c r="C18"/>
  <c r="B18"/>
  <c r="A18"/>
  <c r="H17"/>
  <c r="G17"/>
  <c r="F17"/>
  <c r="D17"/>
  <c r="C17"/>
  <c r="B17"/>
  <c r="A17"/>
  <c r="H16"/>
  <c r="G16"/>
  <c r="F16"/>
  <c r="D16"/>
  <c r="C16"/>
  <c r="B16"/>
  <c r="A16"/>
  <c r="H15"/>
  <c r="G15"/>
  <c r="F15"/>
  <c r="D15"/>
  <c r="C15"/>
  <c r="B15"/>
  <c r="A15"/>
  <c r="H14"/>
  <c r="G14"/>
  <c r="F14"/>
  <c r="D14"/>
  <c r="C14"/>
  <c r="B14"/>
  <c r="A14"/>
  <c r="H13"/>
  <c r="G13"/>
  <c r="F13"/>
  <c r="D13"/>
  <c r="C13"/>
  <c r="B13"/>
  <c r="A13"/>
  <c r="H12"/>
  <c r="G12"/>
  <c r="F12"/>
  <c r="D12"/>
  <c r="C12"/>
  <c r="B12"/>
  <c r="A12"/>
  <c r="H11"/>
  <c r="G11"/>
  <c r="F11"/>
  <c r="D11"/>
  <c r="C11"/>
  <c r="B11"/>
  <c r="A11"/>
  <c r="H10"/>
  <c r="G10"/>
  <c r="F10"/>
  <c r="D10"/>
  <c r="C10"/>
  <c r="B10"/>
  <c r="A10"/>
  <c r="H9"/>
  <c r="G9"/>
  <c r="F9"/>
  <c r="D9"/>
  <c r="C9"/>
  <c r="B9"/>
  <c r="A9"/>
  <c r="H8"/>
  <c r="G8"/>
  <c r="F8"/>
  <c r="D8"/>
  <c r="C8"/>
  <c r="B8"/>
  <c r="A8"/>
  <c r="H7"/>
  <c r="G7"/>
  <c r="F7"/>
  <c r="D7"/>
  <c r="C7"/>
  <c r="B7"/>
  <c r="A7"/>
  <c r="H6"/>
  <c r="G6"/>
  <c r="F6"/>
  <c r="D6"/>
  <c r="C6"/>
  <c r="B6"/>
  <c r="A6"/>
  <c r="H5"/>
  <c r="G5"/>
  <c r="F5"/>
  <c r="D5"/>
  <c r="C5"/>
  <c r="B5"/>
  <c r="A5"/>
  <c r="H4"/>
  <c r="G4"/>
  <c r="F4"/>
  <c r="D4"/>
  <c r="C4"/>
  <c r="B4"/>
  <c r="A4"/>
  <c r="H3"/>
  <c r="G3"/>
  <c r="F3"/>
  <c r="D3"/>
  <c r="C3"/>
  <c r="B3"/>
  <c r="A3"/>
  <c r="H2"/>
  <c r="G2"/>
  <c r="F2"/>
  <c r="D2"/>
  <c r="C2"/>
  <c r="B2"/>
  <c r="A2"/>
  <c r="J1"/>
  <c r="I1"/>
  <c r="H1"/>
  <c r="G1"/>
  <c r="F1"/>
  <c r="D1"/>
  <c r="C1"/>
  <c r="B1"/>
  <c r="A1"/>
  <c r="A151" i="5"/>
  <c r="B151"/>
  <c r="C151"/>
  <c r="D151"/>
  <c r="F151"/>
  <c r="G151"/>
  <c r="H151"/>
  <c r="I151"/>
  <c r="J151"/>
  <c r="A2"/>
  <c r="B2"/>
  <c r="C2"/>
  <c r="D2"/>
  <c r="F2"/>
  <c r="G2"/>
  <c r="H2"/>
  <c r="A3"/>
  <c r="B3"/>
  <c r="C3"/>
  <c r="D3"/>
  <c r="F3"/>
  <c r="G3"/>
  <c r="H3"/>
  <c r="A4"/>
  <c r="B4"/>
  <c r="C4"/>
  <c r="D4"/>
  <c r="F4"/>
  <c r="G4"/>
  <c r="H4"/>
  <c r="A5"/>
  <c r="B5"/>
  <c r="C5"/>
  <c r="D5"/>
  <c r="F5"/>
  <c r="G5"/>
  <c r="H5"/>
  <c r="A6"/>
  <c r="B6"/>
  <c r="C6"/>
  <c r="D6"/>
  <c r="F6"/>
  <c r="G6"/>
  <c r="H6"/>
  <c r="A7"/>
  <c r="B7"/>
  <c r="C7"/>
  <c r="D7"/>
  <c r="F7"/>
  <c r="G7"/>
  <c r="H7"/>
  <c r="A8"/>
  <c r="B8"/>
  <c r="C8"/>
  <c r="D8"/>
  <c r="F8"/>
  <c r="G8"/>
  <c r="H8"/>
  <c r="A9"/>
  <c r="B9"/>
  <c r="C9"/>
  <c r="D9"/>
  <c r="F9"/>
  <c r="G9"/>
  <c r="H9"/>
  <c r="A10"/>
  <c r="B10"/>
  <c r="C10"/>
  <c r="D10"/>
  <c r="F10"/>
  <c r="G10"/>
  <c r="H10"/>
  <c r="A11"/>
  <c r="B11"/>
  <c r="C11"/>
  <c r="D11"/>
  <c r="F11"/>
  <c r="G11"/>
  <c r="H11"/>
  <c r="A12"/>
  <c r="B12"/>
  <c r="C12"/>
  <c r="D12"/>
  <c r="F12"/>
  <c r="G12"/>
  <c r="H12"/>
  <c r="A13"/>
  <c r="B13"/>
  <c r="C13"/>
  <c r="D13"/>
  <c r="F13"/>
  <c r="G13"/>
  <c r="H13"/>
  <c r="A14"/>
  <c r="B14"/>
  <c r="C14"/>
  <c r="D14"/>
  <c r="F14"/>
  <c r="G14"/>
  <c r="H14"/>
  <c r="A15"/>
  <c r="B15"/>
  <c r="C15"/>
  <c r="D15"/>
  <c r="F15"/>
  <c r="G15"/>
  <c r="H15"/>
  <c r="A16"/>
  <c r="B16"/>
  <c r="C16"/>
  <c r="D16"/>
  <c r="F16"/>
  <c r="G16"/>
  <c r="H16"/>
  <c r="A17"/>
  <c r="B17"/>
  <c r="C17"/>
  <c r="D17"/>
  <c r="F17"/>
  <c r="G17"/>
  <c r="H17"/>
  <c r="A18"/>
  <c r="B18"/>
  <c r="C18"/>
  <c r="D18"/>
  <c r="F18"/>
  <c r="G18"/>
  <c r="H18"/>
  <c r="A19"/>
  <c r="B19"/>
  <c r="C19"/>
  <c r="D19"/>
  <c r="F19"/>
  <c r="G19"/>
  <c r="H19"/>
  <c r="A20"/>
  <c r="B20"/>
  <c r="C20"/>
  <c r="D20"/>
  <c r="F20"/>
  <c r="G20"/>
  <c r="H20"/>
  <c r="A21"/>
  <c r="B21"/>
  <c r="C21"/>
  <c r="D21"/>
  <c r="F21"/>
  <c r="G21"/>
  <c r="H21"/>
  <c r="A22"/>
  <c r="B22"/>
  <c r="C22"/>
  <c r="D22"/>
  <c r="F22"/>
  <c r="G22"/>
  <c r="H22"/>
  <c r="A23"/>
  <c r="B23"/>
  <c r="C23"/>
  <c r="D23"/>
  <c r="F23"/>
  <c r="G23"/>
  <c r="H23"/>
  <c r="A24"/>
  <c r="B24"/>
  <c r="C24"/>
  <c r="D24"/>
  <c r="F24"/>
  <c r="G24"/>
  <c r="H24"/>
  <c r="A25"/>
  <c r="B25"/>
  <c r="C25"/>
  <c r="D25"/>
  <c r="F25"/>
  <c r="G25"/>
  <c r="H25"/>
  <c r="A26"/>
  <c r="B26"/>
  <c r="C26"/>
  <c r="D26"/>
  <c r="F26"/>
  <c r="G26"/>
  <c r="H26"/>
  <c r="A27"/>
  <c r="B27"/>
  <c r="C27"/>
  <c r="D27"/>
  <c r="F27"/>
  <c r="G27"/>
  <c r="H27"/>
  <c r="A28"/>
  <c r="B28"/>
  <c r="C28"/>
  <c r="D28"/>
  <c r="F28"/>
  <c r="G28"/>
  <c r="H28"/>
  <c r="A29"/>
  <c r="B29"/>
  <c r="C29"/>
  <c r="D29"/>
  <c r="F29"/>
  <c r="G29"/>
  <c r="H29"/>
  <c r="A30"/>
  <c r="B30"/>
  <c r="C30"/>
  <c r="D30"/>
  <c r="F30"/>
  <c r="G30"/>
  <c r="H30"/>
  <c r="A31"/>
  <c r="B31"/>
  <c r="C31"/>
  <c r="D31"/>
  <c r="F31"/>
  <c r="G31"/>
  <c r="H31"/>
  <c r="A32"/>
  <c r="B32"/>
  <c r="C32"/>
  <c r="D32"/>
  <c r="F32"/>
  <c r="G32"/>
  <c r="H32"/>
  <c r="A33"/>
  <c r="B33"/>
  <c r="C33"/>
  <c r="D33"/>
  <c r="F33"/>
  <c r="G33"/>
  <c r="H33"/>
  <c r="A34"/>
  <c r="B34"/>
  <c r="C34"/>
  <c r="D34"/>
  <c r="F34"/>
  <c r="G34"/>
  <c r="H34"/>
  <c r="A35"/>
  <c r="B35"/>
  <c r="C35"/>
  <c r="D35"/>
  <c r="F35"/>
  <c r="G35"/>
  <c r="H35"/>
  <c r="A36"/>
  <c r="B36"/>
  <c r="C36"/>
  <c r="D36"/>
  <c r="F36"/>
  <c r="G36"/>
  <c r="H36"/>
  <c r="A37"/>
  <c r="B37"/>
  <c r="C37"/>
  <c r="D37"/>
  <c r="F37"/>
  <c r="G37"/>
  <c r="H37"/>
  <c r="A38"/>
  <c r="B38"/>
  <c r="C38"/>
  <c r="D38"/>
  <c r="F38"/>
  <c r="G38"/>
  <c r="H38"/>
  <c r="A39"/>
  <c r="B39"/>
  <c r="C39"/>
  <c r="D39"/>
  <c r="F39"/>
  <c r="G39"/>
  <c r="H39"/>
  <c r="A40"/>
  <c r="B40"/>
  <c r="C40"/>
  <c r="D40"/>
  <c r="F40"/>
  <c r="G40"/>
  <c r="H40"/>
  <c r="A41"/>
  <c r="B41"/>
  <c r="C41"/>
  <c r="D41"/>
  <c r="F41"/>
  <c r="G41"/>
  <c r="H41"/>
  <c r="A42"/>
  <c r="B42"/>
  <c r="C42"/>
  <c r="D42"/>
  <c r="F42"/>
  <c r="G42"/>
  <c r="H42"/>
  <c r="A43"/>
  <c r="B43"/>
  <c r="C43"/>
  <c r="D43"/>
  <c r="F43"/>
  <c r="G43"/>
  <c r="H43"/>
  <c r="A44"/>
  <c r="B44"/>
  <c r="C44"/>
  <c r="D44"/>
  <c r="F44"/>
  <c r="G44"/>
  <c r="H44"/>
  <c r="A45"/>
  <c r="B45"/>
  <c r="C45"/>
  <c r="D45"/>
  <c r="F45"/>
  <c r="G45"/>
  <c r="H45"/>
  <c r="A46"/>
  <c r="B46"/>
  <c r="C46"/>
  <c r="D46"/>
  <c r="F46"/>
  <c r="G46"/>
  <c r="H46"/>
  <c r="A47"/>
  <c r="B47"/>
  <c r="C47"/>
  <c r="D47"/>
  <c r="F47"/>
  <c r="G47"/>
  <c r="H47"/>
  <c r="A48"/>
  <c r="B48"/>
  <c r="C48"/>
  <c r="D48"/>
  <c r="F48"/>
  <c r="G48"/>
  <c r="H48"/>
  <c r="A49"/>
  <c r="B49"/>
  <c r="C49"/>
  <c r="D49"/>
  <c r="F49"/>
  <c r="G49"/>
  <c r="H49"/>
  <c r="A50"/>
  <c r="B50"/>
  <c r="C50"/>
  <c r="D50"/>
  <c r="F50"/>
  <c r="G50"/>
  <c r="H50"/>
  <c r="A51"/>
  <c r="B51"/>
  <c r="C51"/>
  <c r="D51"/>
  <c r="F51"/>
  <c r="G51"/>
  <c r="H51"/>
  <c r="A52"/>
  <c r="B52"/>
  <c r="C52"/>
  <c r="D52"/>
  <c r="F52"/>
  <c r="G52"/>
  <c r="H52"/>
  <c r="A53"/>
  <c r="B53"/>
  <c r="C53"/>
  <c r="D53"/>
  <c r="F53"/>
  <c r="G53"/>
  <c r="H53"/>
  <c r="A54"/>
  <c r="B54"/>
  <c r="C54"/>
  <c r="D54"/>
  <c r="F54"/>
  <c r="G54"/>
  <c r="H54"/>
  <c r="A55"/>
  <c r="B55"/>
  <c r="C55"/>
  <c r="D55"/>
  <c r="F55"/>
  <c r="G55"/>
  <c r="H55"/>
  <c r="A56"/>
  <c r="B56"/>
  <c r="C56"/>
  <c r="D56"/>
  <c r="F56"/>
  <c r="G56"/>
  <c r="H56"/>
  <c r="A57"/>
  <c r="B57"/>
  <c r="C57"/>
  <c r="D57"/>
  <c r="F57"/>
  <c r="G57"/>
  <c r="H57"/>
  <c r="A58"/>
  <c r="B58"/>
  <c r="C58"/>
  <c r="D58"/>
  <c r="F58"/>
  <c r="G58"/>
  <c r="H58"/>
  <c r="A59"/>
  <c r="B59"/>
  <c r="C59"/>
  <c r="D59"/>
  <c r="F59"/>
  <c r="G59"/>
  <c r="H59"/>
  <c r="A60"/>
  <c r="B60"/>
  <c r="C60"/>
  <c r="D60"/>
  <c r="F60"/>
  <c r="G60"/>
  <c r="H60"/>
  <c r="A61"/>
  <c r="B61"/>
  <c r="C61"/>
  <c r="D61"/>
  <c r="F61"/>
  <c r="G61"/>
  <c r="H61"/>
  <c r="A62"/>
  <c r="B62"/>
  <c r="C62"/>
  <c r="D62"/>
  <c r="F62"/>
  <c r="G62"/>
  <c r="H62"/>
  <c r="A63"/>
  <c r="B63"/>
  <c r="C63"/>
  <c r="D63"/>
  <c r="F63"/>
  <c r="G63"/>
  <c r="H63"/>
  <c r="A64"/>
  <c r="B64"/>
  <c r="C64"/>
  <c r="D64"/>
  <c r="F64"/>
  <c r="G64"/>
  <c r="H64"/>
  <c r="A65"/>
  <c r="B65"/>
  <c r="C65"/>
  <c r="D65"/>
  <c r="F65"/>
  <c r="G65"/>
  <c r="H65"/>
  <c r="A66"/>
  <c r="B66"/>
  <c r="C66"/>
  <c r="D66"/>
  <c r="F66"/>
  <c r="G66"/>
  <c r="H66"/>
  <c r="A67"/>
  <c r="B67"/>
  <c r="C67"/>
  <c r="D67"/>
  <c r="F67"/>
  <c r="G67"/>
  <c r="H67"/>
  <c r="A68"/>
  <c r="B68"/>
  <c r="C68"/>
  <c r="D68"/>
  <c r="F68"/>
  <c r="G68"/>
  <c r="H68"/>
  <c r="A69"/>
  <c r="B69"/>
  <c r="C69"/>
  <c r="D69"/>
  <c r="F69"/>
  <c r="G69"/>
  <c r="H69"/>
  <c r="A70"/>
  <c r="B70"/>
  <c r="C70"/>
  <c r="D70"/>
  <c r="F70"/>
  <c r="G70"/>
  <c r="H70"/>
  <c r="A71"/>
  <c r="B71"/>
  <c r="C71"/>
  <c r="D71"/>
  <c r="F71"/>
  <c r="G71"/>
  <c r="H71"/>
  <c r="A72"/>
  <c r="B72"/>
  <c r="C72"/>
  <c r="D72"/>
  <c r="F72"/>
  <c r="G72"/>
  <c r="H72"/>
  <c r="A73"/>
  <c r="B73"/>
  <c r="C73"/>
  <c r="D73"/>
  <c r="F73"/>
  <c r="G73"/>
  <c r="H73"/>
  <c r="A74"/>
  <c r="B74"/>
  <c r="C74"/>
  <c r="D74"/>
  <c r="F74"/>
  <c r="G74"/>
  <c r="H74"/>
  <c r="A75"/>
  <c r="B75"/>
  <c r="C75"/>
  <c r="D75"/>
  <c r="F75"/>
  <c r="G75"/>
  <c r="H75"/>
  <c r="A76"/>
  <c r="B76"/>
  <c r="C76"/>
  <c r="D76"/>
  <c r="F76"/>
  <c r="G76"/>
  <c r="H76"/>
  <c r="A77"/>
  <c r="B77"/>
  <c r="C77"/>
  <c r="D77"/>
  <c r="F77"/>
  <c r="G77"/>
  <c r="H77"/>
  <c r="A78"/>
  <c r="B78"/>
  <c r="C78"/>
  <c r="D78"/>
  <c r="F78"/>
  <c r="G78"/>
  <c r="H78"/>
  <c r="A79"/>
  <c r="B79"/>
  <c r="C79"/>
  <c r="D79"/>
  <c r="F79"/>
  <c r="G79"/>
  <c r="H79"/>
  <c r="A80"/>
  <c r="B80"/>
  <c r="C80"/>
  <c r="D80"/>
  <c r="F80"/>
  <c r="G80"/>
  <c r="H80"/>
  <c r="A81"/>
  <c r="B81"/>
  <c r="C81"/>
  <c r="D81"/>
  <c r="F81"/>
  <c r="G81"/>
  <c r="H81"/>
  <c r="A82"/>
  <c r="B82"/>
  <c r="C82"/>
  <c r="D82"/>
  <c r="F82"/>
  <c r="G82"/>
  <c r="H82"/>
  <c r="A83"/>
  <c r="B83"/>
  <c r="C83"/>
  <c r="D83"/>
  <c r="F83"/>
  <c r="G83"/>
  <c r="H83"/>
  <c r="A84"/>
  <c r="B84"/>
  <c r="C84"/>
  <c r="D84"/>
  <c r="F84"/>
  <c r="G84"/>
  <c r="H84"/>
  <c r="A85"/>
  <c r="B85"/>
  <c r="C85"/>
  <c r="D85"/>
  <c r="F85"/>
  <c r="G85"/>
  <c r="H85"/>
  <c r="A86"/>
  <c r="B86"/>
  <c r="C86"/>
  <c r="D86"/>
  <c r="F86"/>
  <c r="G86"/>
  <c r="H86"/>
  <c r="A87"/>
  <c r="B87"/>
  <c r="C87"/>
  <c r="D87"/>
  <c r="F87"/>
  <c r="G87"/>
  <c r="H87"/>
  <c r="A88"/>
  <c r="B88"/>
  <c r="C88"/>
  <c r="D88"/>
  <c r="F88"/>
  <c r="G88"/>
  <c r="H88"/>
  <c r="A89"/>
  <c r="B89"/>
  <c r="C89"/>
  <c r="D89"/>
  <c r="F89"/>
  <c r="G89"/>
  <c r="H89"/>
  <c r="A90"/>
  <c r="B90"/>
  <c r="C90"/>
  <c r="D90"/>
  <c r="F90"/>
  <c r="G90"/>
  <c r="H90"/>
  <c r="A91"/>
  <c r="B91"/>
  <c r="C91"/>
  <c r="D91"/>
  <c r="F91"/>
  <c r="G91"/>
  <c r="H91"/>
  <c r="A92"/>
  <c r="B92"/>
  <c r="C92"/>
  <c r="D92"/>
  <c r="F92"/>
  <c r="G92"/>
  <c r="H92"/>
  <c r="A93"/>
  <c r="B93"/>
  <c r="C93"/>
  <c r="D93"/>
  <c r="F93"/>
  <c r="G93"/>
  <c r="H93"/>
  <c r="A94"/>
  <c r="B94"/>
  <c r="C94"/>
  <c r="D94"/>
  <c r="F94"/>
  <c r="G94"/>
  <c r="H94"/>
  <c r="A95"/>
  <c r="B95"/>
  <c r="C95"/>
  <c r="D95"/>
  <c r="F95"/>
  <c r="G95"/>
  <c r="H95"/>
  <c r="A96"/>
  <c r="B96"/>
  <c r="C96"/>
  <c r="D96"/>
  <c r="F96"/>
  <c r="G96"/>
  <c r="H96"/>
  <c r="A97"/>
  <c r="B97"/>
  <c r="C97"/>
  <c r="D97"/>
  <c r="F97"/>
  <c r="G97"/>
  <c r="H97"/>
  <c r="A98"/>
  <c r="B98"/>
  <c r="C98"/>
  <c r="D98"/>
  <c r="F98"/>
  <c r="G98"/>
  <c r="H98"/>
  <c r="A99"/>
  <c r="B99"/>
  <c r="C99"/>
  <c r="D99"/>
  <c r="F99"/>
  <c r="G99"/>
  <c r="H99"/>
  <c r="A100"/>
  <c r="B100"/>
  <c r="C100"/>
  <c r="D100"/>
  <c r="F100"/>
  <c r="G100"/>
  <c r="H100"/>
  <c r="A101"/>
  <c r="B101"/>
  <c r="C101"/>
  <c r="D101"/>
  <c r="F101"/>
  <c r="G101"/>
  <c r="H101"/>
  <c r="A102"/>
  <c r="B102"/>
  <c r="C102"/>
  <c r="D102"/>
  <c r="F102"/>
  <c r="G102"/>
  <c r="H102"/>
  <c r="A103"/>
  <c r="B103"/>
  <c r="C103"/>
  <c r="D103"/>
  <c r="F103"/>
  <c r="G103"/>
  <c r="H103"/>
  <c r="A104"/>
  <c r="B104"/>
  <c r="C104"/>
  <c r="D104"/>
  <c r="F104"/>
  <c r="G104"/>
  <c r="H104"/>
  <c r="A105"/>
  <c r="B105"/>
  <c r="C105"/>
  <c r="D105"/>
  <c r="F105"/>
  <c r="G105"/>
  <c r="H105"/>
  <c r="A106"/>
  <c r="B106"/>
  <c r="C106"/>
  <c r="D106"/>
  <c r="F106"/>
  <c r="G106"/>
  <c r="H106"/>
  <c r="A107"/>
  <c r="B107"/>
  <c r="C107"/>
  <c r="D107"/>
  <c r="F107"/>
  <c r="G107"/>
  <c r="H107"/>
  <c r="A108"/>
  <c r="B108"/>
  <c r="C108"/>
  <c r="D108"/>
  <c r="F108"/>
  <c r="G108"/>
  <c r="H108"/>
  <c r="A109"/>
  <c r="B109"/>
  <c r="C109"/>
  <c r="D109"/>
  <c r="F109"/>
  <c r="G109"/>
  <c r="H109"/>
  <c r="A110"/>
  <c r="B110"/>
  <c r="C110"/>
  <c r="D110"/>
  <c r="F110"/>
  <c r="G110"/>
  <c r="H110"/>
  <c r="A111"/>
  <c r="B111"/>
  <c r="C111"/>
  <c r="D111"/>
  <c r="F111"/>
  <c r="G111"/>
  <c r="H111"/>
  <c r="A112"/>
  <c r="B112"/>
  <c r="C112"/>
  <c r="D112"/>
  <c r="F112"/>
  <c r="G112"/>
  <c r="H112"/>
  <c r="A113"/>
  <c r="B113"/>
  <c r="C113"/>
  <c r="D113"/>
  <c r="F113"/>
  <c r="G113"/>
  <c r="H113"/>
  <c r="A114"/>
  <c r="B114"/>
  <c r="C114"/>
  <c r="D114"/>
  <c r="F114"/>
  <c r="G114"/>
  <c r="H114"/>
  <c r="A115"/>
  <c r="B115"/>
  <c r="C115"/>
  <c r="D115"/>
  <c r="F115"/>
  <c r="G115"/>
  <c r="H115"/>
  <c r="A116"/>
  <c r="B116"/>
  <c r="C116"/>
  <c r="D116"/>
  <c r="F116"/>
  <c r="G116"/>
  <c r="H116"/>
  <c r="A117"/>
  <c r="B117"/>
  <c r="C117"/>
  <c r="D117"/>
  <c r="F117"/>
  <c r="G117"/>
  <c r="H117"/>
  <c r="A118"/>
  <c r="B118"/>
  <c r="C118"/>
  <c r="D118"/>
  <c r="F118"/>
  <c r="G118"/>
  <c r="H118"/>
  <c r="A119"/>
  <c r="B119"/>
  <c r="C119"/>
  <c r="D119"/>
  <c r="F119"/>
  <c r="G119"/>
  <c r="H119"/>
  <c r="A120"/>
  <c r="B120"/>
  <c r="C120"/>
  <c r="D120"/>
  <c r="F120"/>
  <c r="G120"/>
  <c r="H120"/>
  <c r="A121"/>
  <c r="B121"/>
  <c r="C121"/>
  <c r="D121"/>
  <c r="F121"/>
  <c r="G121"/>
  <c r="H121"/>
  <c r="A122"/>
  <c r="B122"/>
  <c r="C122"/>
  <c r="D122"/>
  <c r="F122"/>
  <c r="G122"/>
  <c r="H122"/>
  <c r="A123"/>
  <c r="B123"/>
  <c r="C123"/>
  <c r="D123"/>
  <c r="F123"/>
  <c r="G123"/>
  <c r="H123"/>
  <c r="A124"/>
  <c r="B124"/>
  <c r="C124"/>
  <c r="D124"/>
  <c r="F124"/>
  <c r="G124"/>
  <c r="H124"/>
  <c r="A125"/>
  <c r="B125"/>
  <c r="C125"/>
  <c r="D125"/>
  <c r="F125"/>
  <c r="G125"/>
  <c r="H125"/>
  <c r="A126"/>
  <c r="B126"/>
  <c r="C126"/>
  <c r="D126"/>
  <c r="F126"/>
  <c r="G126"/>
  <c r="H126"/>
  <c r="A127"/>
  <c r="B127"/>
  <c r="C127"/>
  <c r="D127"/>
  <c r="F127"/>
  <c r="G127"/>
  <c r="H127"/>
  <c r="A128"/>
  <c r="B128"/>
  <c r="C128"/>
  <c r="D128"/>
  <c r="F128"/>
  <c r="G128"/>
  <c r="H128"/>
  <c r="A129"/>
  <c r="B129"/>
  <c r="C129"/>
  <c r="D129"/>
  <c r="F129"/>
  <c r="G129"/>
  <c r="H129"/>
  <c r="A130"/>
  <c r="B130"/>
  <c r="C130"/>
  <c r="D130"/>
  <c r="F130"/>
  <c r="G130"/>
  <c r="H130"/>
  <c r="A131"/>
  <c r="B131"/>
  <c r="C131"/>
  <c r="D131"/>
  <c r="F131"/>
  <c r="G131"/>
  <c r="H131"/>
  <c r="A132"/>
  <c r="B132"/>
  <c r="C132"/>
  <c r="D132"/>
  <c r="F132"/>
  <c r="G132"/>
  <c r="H132"/>
  <c r="A133"/>
  <c r="B133"/>
  <c r="C133"/>
  <c r="D133"/>
  <c r="F133"/>
  <c r="G133"/>
  <c r="H133"/>
  <c r="A134"/>
  <c r="B134"/>
  <c r="C134"/>
  <c r="D134"/>
  <c r="F134"/>
  <c r="G134"/>
  <c r="H134"/>
  <c r="A135"/>
  <c r="B135"/>
  <c r="C135"/>
  <c r="D135"/>
  <c r="F135"/>
  <c r="G135"/>
  <c r="H135"/>
  <c r="A136"/>
  <c r="B136"/>
  <c r="C136"/>
  <c r="D136"/>
  <c r="F136"/>
  <c r="G136"/>
  <c r="H136"/>
  <c r="A137"/>
  <c r="B137"/>
  <c r="C137"/>
  <c r="D137"/>
  <c r="F137"/>
  <c r="G137"/>
  <c r="H137"/>
  <c r="A138"/>
  <c r="B138"/>
  <c r="C138"/>
  <c r="D138"/>
  <c r="F138"/>
  <c r="G138"/>
  <c r="H138"/>
  <c r="A139"/>
  <c r="B139"/>
  <c r="C139"/>
  <c r="D139"/>
  <c r="F139"/>
  <c r="G139"/>
  <c r="H139"/>
  <c r="A140"/>
  <c r="B140"/>
  <c r="C140"/>
  <c r="D140"/>
  <c r="F140"/>
  <c r="G140"/>
  <c r="H140"/>
  <c r="A141"/>
  <c r="B141"/>
  <c r="C141"/>
  <c r="D141"/>
  <c r="F141"/>
  <c r="G141"/>
  <c r="H141"/>
  <c r="A142"/>
  <c r="B142"/>
  <c r="C142"/>
  <c r="D142"/>
  <c r="F142"/>
  <c r="G142"/>
  <c r="H142"/>
  <c r="A143"/>
  <c r="B143"/>
  <c r="C143"/>
  <c r="D143"/>
  <c r="F143"/>
  <c r="G143"/>
  <c r="H143"/>
  <c r="A144"/>
  <c r="B144"/>
  <c r="C144"/>
  <c r="D144"/>
  <c r="F144"/>
  <c r="G144"/>
  <c r="H144"/>
  <c r="A145"/>
  <c r="B145"/>
  <c r="C145"/>
  <c r="D145"/>
  <c r="F145"/>
  <c r="G145"/>
  <c r="H145"/>
  <c r="A146"/>
  <c r="B146"/>
  <c r="C146"/>
  <c r="D146"/>
  <c r="F146"/>
  <c r="G146"/>
  <c r="H146"/>
  <c r="A147"/>
  <c r="B147"/>
  <c r="C147"/>
  <c r="D147"/>
  <c r="F147"/>
  <c r="G147"/>
  <c r="H147"/>
  <c r="A148"/>
  <c r="B148"/>
  <c r="C148"/>
  <c r="D148"/>
  <c r="F148"/>
  <c r="G148"/>
  <c r="H148"/>
  <c r="A149"/>
  <c r="B149"/>
  <c r="C149"/>
  <c r="D149"/>
  <c r="F149"/>
  <c r="G149"/>
  <c r="H149"/>
  <c r="A150"/>
  <c r="B150"/>
  <c r="C150"/>
  <c r="D150"/>
  <c r="F150"/>
  <c r="G150"/>
  <c r="H150"/>
  <c r="B1"/>
  <c r="C1"/>
  <c r="F1"/>
  <c r="G1"/>
  <c r="H1"/>
  <c r="I1"/>
  <c r="J1"/>
  <c r="A1"/>
  <c r="A22" i="2"/>
  <c r="A21"/>
  <c r="A20"/>
  <c r="A19"/>
  <c r="A18"/>
  <c r="A17"/>
  <c r="A16"/>
  <c r="A15"/>
  <c r="A4"/>
  <c r="A11"/>
  <c r="A10"/>
  <c r="A9"/>
  <c r="A8"/>
  <c r="A7"/>
  <c r="A6"/>
  <c r="A5"/>
  <c r="J3" i="1"/>
  <c r="E3" i="10" s="1"/>
  <c r="J4" i="1"/>
  <c r="J5"/>
  <c r="J6"/>
  <c r="J7"/>
  <c r="J8"/>
  <c r="J9"/>
  <c r="J10"/>
  <c r="J11" i="5"/>
  <c r="J1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 i="5"/>
  <c r="J124" i="1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2"/>
  <c r="E2" i="10" s="1"/>
  <c r="I132" i="1"/>
  <c r="I79"/>
  <c r="I15"/>
  <c r="J147" i="5" l="1"/>
  <c r="E147" i="10"/>
  <c r="J139" i="5"/>
  <c r="E139" i="10"/>
  <c r="J131" i="5"/>
  <c r="E131" i="10"/>
  <c r="J115" i="5"/>
  <c r="E115" i="10"/>
  <c r="J107" i="5"/>
  <c r="E107" i="10"/>
  <c r="J99" i="5"/>
  <c r="E99" i="10"/>
  <c r="J91" i="5"/>
  <c r="E91" i="10"/>
  <c r="J83" i="5"/>
  <c r="E83" i="10"/>
  <c r="J75" i="5"/>
  <c r="E75" i="10"/>
  <c r="J67" i="5"/>
  <c r="E67" i="10"/>
  <c r="J59" i="5"/>
  <c r="E59" i="10"/>
  <c r="J51" i="5"/>
  <c r="E51" i="10"/>
  <c r="J43" i="5"/>
  <c r="E43" i="10"/>
  <c r="J35" i="5"/>
  <c r="E35" i="10"/>
  <c r="J23" i="5"/>
  <c r="E23" i="10"/>
  <c r="J15" i="5"/>
  <c r="E15" i="10"/>
  <c r="J144" i="5"/>
  <c r="E144" i="10"/>
  <c r="J136" i="5"/>
  <c r="E136" i="10"/>
  <c r="J128" i="5"/>
  <c r="E128" i="10"/>
  <c r="J120" i="5"/>
  <c r="E120" i="10"/>
  <c r="J112" i="5"/>
  <c r="E112" i="10"/>
  <c r="J104" i="5"/>
  <c r="E104" i="10"/>
  <c r="J96" i="5"/>
  <c r="E96" i="10"/>
  <c r="J88" i="5"/>
  <c r="E88" i="10"/>
  <c r="J80" i="5"/>
  <c r="E80" i="10"/>
  <c r="J72" i="5"/>
  <c r="E72" i="10"/>
  <c r="J64" i="5"/>
  <c r="E64" i="10"/>
  <c r="J56" i="5"/>
  <c r="E56" i="10"/>
  <c r="J44" i="6"/>
  <c r="E44" i="10"/>
  <c r="J36" i="6"/>
  <c r="E36" i="10"/>
  <c r="J28" i="6"/>
  <c r="E28" i="10"/>
  <c r="J20" i="6"/>
  <c r="E20" i="10"/>
  <c r="J16" i="5"/>
  <c r="E16" i="10"/>
  <c r="J8" i="5"/>
  <c r="E8" i="10"/>
  <c r="J149" i="11"/>
  <c r="E149" i="10"/>
  <c r="J141" i="11"/>
  <c r="E141" i="10"/>
  <c r="J133" i="11"/>
  <c r="E133" i="10"/>
  <c r="J125" i="11"/>
  <c r="E125" i="10"/>
  <c r="J117" i="11"/>
  <c r="E117" i="10"/>
  <c r="J109" i="11"/>
  <c r="E109" i="10"/>
  <c r="J97" i="11"/>
  <c r="E97" i="10"/>
  <c r="J89" i="11"/>
  <c r="E89" i="10"/>
  <c r="J81" i="11"/>
  <c r="E81" i="10"/>
  <c r="J73" i="11"/>
  <c r="E73" i="10"/>
  <c r="J65" i="11"/>
  <c r="E65" i="10"/>
  <c r="J57" i="11"/>
  <c r="E57" i="10"/>
  <c r="J49" i="11"/>
  <c r="E49" i="10"/>
  <c r="J41" i="11"/>
  <c r="E41" i="10"/>
  <c r="J37" i="11"/>
  <c r="E37" i="10"/>
  <c r="J33" i="11"/>
  <c r="E33" i="10"/>
  <c r="J29" i="11"/>
  <c r="E29" i="10"/>
  <c r="J25" i="11"/>
  <c r="E25" i="10"/>
  <c r="J21" i="11"/>
  <c r="E21" i="10"/>
  <c r="J17" i="11"/>
  <c r="E17" i="10"/>
  <c r="J13" i="11"/>
  <c r="E13" i="10"/>
  <c r="J9" i="11"/>
  <c r="E9" i="10"/>
  <c r="J5" i="11"/>
  <c r="E5" i="10"/>
  <c r="I15" i="6"/>
  <c r="D15" i="10"/>
  <c r="J143" i="5"/>
  <c r="E143" i="10"/>
  <c r="J135" i="5"/>
  <c r="E135" i="10"/>
  <c r="J127" i="5"/>
  <c r="E127" i="10"/>
  <c r="J119" i="5"/>
  <c r="E119" i="10"/>
  <c r="J111" i="5"/>
  <c r="E111" i="10"/>
  <c r="J103" i="5"/>
  <c r="E103" i="10"/>
  <c r="J95" i="5"/>
  <c r="E95" i="10"/>
  <c r="J87" i="5"/>
  <c r="E87" i="10"/>
  <c r="J79" i="5"/>
  <c r="E79" i="10"/>
  <c r="J71" i="5"/>
  <c r="E71" i="10"/>
  <c r="J63" i="5"/>
  <c r="E63" i="10"/>
  <c r="J55" i="5"/>
  <c r="E55" i="10"/>
  <c r="J47" i="5"/>
  <c r="E47" i="10"/>
  <c r="J39" i="5"/>
  <c r="E39" i="10"/>
  <c r="J31" i="5"/>
  <c r="E31" i="10"/>
  <c r="J27" i="5"/>
  <c r="E27" i="10"/>
  <c r="J19" i="5"/>
  <c r="E19" i="10"/>
  <c r="J7" i="5"/>
  <c r="E7" i="10"/>
  <c r="J148" i="6"/>
  <c r="E148" i="10"/>
  <c r="J140" i="6"/>
  <c r="E140" i="10"/>
  <c r="J132" i="6"/>
  <c r="E132" i="10"/>
  <c r="J124" i="6"/>
  <c r="E124" i="10"/>
  <c r="J116" i="6"/>
  <c r="E116" i="10"/>
  <c r="J108" i="6"/>
  <c r="E108" i="10"/>
  <c r="J100" i="6"/>
  <c r="E100" i="10"/>
  <c r="J92" i="6"/>
  <c r="E92" i="10"/>
  <c r="J84" i="6"/>
  <c r="E84" i="10"/>
  <c r="J76" i="6"/>
  <c r="E76" i="10"/>
  <c r="J68" i="6"/>
  <c r="E68" i="10"/>
  <c r="J60" i="6"/>
  <c r="E60" i="10"/>
  <c r="J52" i="6"/>
  <c r="E52" i="10"/>
  <c r="J48" i="5"/>
  <c r="E48" i="10"/>
  <c r="J40" i="5"/>
  <c r="E40" i="10"/>
  <c r="J32" i="5"/>
  <c r="E32" i="10"/>
  <c r="J24" i="5"/>
  <c r="E24" i="10"/>
  <c r="J12" i="6"/>
  <c r="E12" i="10"/>
  <c r="J4" i="11"/>
  <c r="E4" i="10"/>
  <c r="I132" i="5"/>
  <c r="D132" i="10"/>
  <c r="J145" i="11"/>
  <c r="E145" i="10"/>
  <c r="J137" i="11"/>
  <c r="E137" i="10"/>
  <c r="J129" i="11"/>
  <c r="E129" i="10"/>
  <c r="J121" i="11"/>
  <c r="E121" i="10"/>
  <c r="J113" i="11"/>
  <c r="E113" i="10"/>
  <c r="J105" i="11"/>
  <c r="E105" i="10"/>
  <c r="J101" i="11"/>
  <c r="E101" i="10"/>
  <c r="J93" i="11"/>
  <c r="E93" i="10"/>
  <c r="J85" i="11"/>
  <c r="E85" i="10"/>
  <c r="J77" i="11"/>
  <c r="E77" i="10"/>
  <c r="J69" i="11"/>
  <c r="E69" i="10"/>
  <c r="J61" i="11"/>
  <c r="E61" i="10"/>
  <c r="J53" i="11"/>
  <c r="E53" i="10"/>
  <c r="J45" i="11"/>
  <c r="E45" i="10"/>
  <c r="I79" i="6"/>
  <c r="D79" i="10"/>
  <c r="J150" i="6"/>
  <c r="E150" i="10"/>
  <c r="J146" i="6"/>
  <c r="E146" i="10"/>
  <c r="J142" i="6"/>
  <c r="E142" i="10"/>
  <c r="J138" i="6"/>
  <c r="E138" i="10"/>
  <c r="J134" i="6"/>
  <c r="E134" i="10"/>
  <c r="J130" i="6"/>
  <c r="E130" i="10"/>
  <c r="J126" i="6"/>
  <c r="E126" i="10"/>
  <c r="J122" i="6"/>
  <c r="E122" i="10"/>
  <c r="J118" i="6"/>
  <c r="E118" i="10"/>
  <c r="J114" i="6"/>
  <c r="E114" i="10"/>
  <c r="J110" i="6"/>
  <c r="E110" i="10"/>
  <c r="J106" i="6"/>
  <c r="E106" i="10"/>
  <c r="J102" i="6"/>
  <c r="E102" i="10"/>
  <c r="J98" i="6"/>
  <c r="E98" i="10"/>
  <c r="J94" i="6"/>
  <c r="E94" i="10"/>
  <c r="J90" i="6"/>
  <c r="E90" i="10"/>
  <c r="J86" i="6"/>
  <c r="E86" i="10"/>
  <c r="J82" i="6"/>
  <c r="E82" i="10"/>
  <c r="J78" i="6"/>
  <c r="E78" i="10"/>
  <c r="J74" i="6"/>
  <c r="E74" i="10"/>
  <c r="J70" i="6"/>
  <c r="E70" i="10"/>
  <c r="J66" i="6"/>
  <c r="E66" i="10"/>
  <c r="J62" i="6"/>
  <c r="E62" i="10"/>
  <c r="J58" i="5"/>
  <c r="E58" i="10"/>
  <c r="J54" i="5"/>
  <c r="E54" i="10"/>
  <c r="J50" i="5"/>
  <c r="E50" i="10"/>
  <c r="J46" i="6"/>
  <c r="E46" i="10"/>
  <c r="J42" i="6"/>
  <c r="E42" i="10"/>
  <c r="J38" i="5"/>
  <c r="E38" i="10"/>
  <c r="J34" i="5"/>
  <c r="E34" i="10"/>
  <c r="J30" i="5"/>
  <c r="E30" i="10"/>
  <c r="J26" i="5"/>
  <c r="E26" i="10"/>
  <c r="J22" i="5"/>
  <c r="E22" i="10"/>
  <c r="J18" i="5"/>
  <c r="E18" i="10"/>
  <c r="J14" i="6"/>
  <c r="E14" i="10"/>
  <c r="J10" i="6"/>
  <c r="E10" i="10"/>
  <c r="J6" i="5"/>
  <c r="E6" i="10"/>
  <c r="J2" i="6"/>
  <c r="J153" i="1"/>
  <c r="K42" i="5"/>
  <c r="N2" i="11"/>
  <c r="N153" i="1"/>
  <c r="K34" i="6"/>
  <c r="N3" i="11"/>
  <c r="N154" s="1"/>
  <c r="M154"/>
  <c r="K146" i="12"/>
  <c r="K61" i="11"/>
  <c r="K21" i="6"/>
  <c r="K118"/>
  <c r="K38" i="11"/>
  <c r="K70" i="6"/>
  <c r="K30" i="11"/>
  <c r="K122"/>
  <c r="K110" i="5"/>
  <c r="K50" i="6"/>
  <c r="K134"/>
  <c r="K6" i="11"/>
  <c r="K6" i="5"/>
  <c r="K110" i="12"/>
  <c r="K118" i="5"/>
  <c r="K18" i="6"/>
  <c r="K62"/>
  <c r="K139"/>
  <c r="K18" i="11"/>
  <c r="K86"/>
  <c r="K85" i="6"/>
  <c r="K137"/>
  <c r="K33" i="11"/>
  <c r="K117" i="6"/>
  <c r="K143" i="12"/>
  <c r="K75" i="5"/>
  <c r="K91" i="6"/>
  <c r="K91" i="11"/>
  <c r="K135" i="5"/>
  <c r="K43" i="6"/>
  <c r="K127"/>
  <c r="K103" i="12"/>
  <c r="K27" i="5"/>
  <c r="K127"/>
  <c r="K15" i="6"/>
  <c r="K67"/>
  <c r="K51" i="11"/>
  <c r="K143"/>
  <c r="K24" i="5"/>
  <c r="K52"/>
  <c r="K91"/>
  <c r="K11" i="6"/>
  <c r="K27"/>
  <c r="K83"/>
  <c r="K3" i="12"/>
  <c r="K67"/>
  <c r="K79" i="11"/>
  <c r="K3" i="5"/>
  <c r="K67"/>
  <c r="K107"/>
  <c r="K83" i="12"/>
  <c r="K139"/>
  <c r="K11" i="5"/>
  <c r="K51"/>
  <c r="K87"/>
  <c r="K115"/>
  <c r="K143"/>
  <c r="K7" i="6"/>
  <c r="K75"/>
  <c r="K107"/>
  <c r="K131"/>
  <c r="K147"/>
  <c r="K15" i="12"/>
  <c r="K107"/>
  <c r="K3" i="11"/>
  <c r="K33" i="6"/>
  <c r="K101"/>
  <c r="K141" i="11"/>
  <c r="K76" i="5"/>
  <c r="K132"/>
  <c r="K144"/>
  <c r="K65" i="6"/>
  <c r="K49" i="11"/>
  <c r="K77"/>
  <c r="K105"/>
  <c r="K68" i="5"/>
  <c r="K37" i="6"/>
  <c r="K57"/>
  <c r="K81"/>
  <c r="K121"/>
  <c r="K141"/>
  <c r="J31" i="12"/>
  <c r="J81"/>
  <c r="J91"/>
  <c r="K29" i="11"/>
  <c r="K53"/>
  <c r="K81"/>
  <c r="K117"/>
  <c r="K129"/>
  <c r="K145"/>
  <c r="K13" i="6"/>
  <c r="K25"/>
  <c r="K53"/>
  <c r="K77"/>
  <c r="K89"/>
  <c r="K105"/>
  <c r="K129"/>
  <c r="K149"/>
  <c r="J37" i="12"/>
  <c r="J51"/>
  <c r="J97"/>
  <c r="J121"/>
  <c r="J135"/>
  <c r="K25" i="11"/>
  <c r="K37"/>
  <c r="K65"/>
  <c r="K89"/>
  <c r="K109"/>
  <c r="K125"/>
  <c r="J43" i="12"/>
  <c r="J127"/>
  <c r="K12" i="5"/>
  <c r="K120"/>
  <c r="K29" i="6"/>
  <c r="K73"/>
  <c r="K97"/>
  <c r="K109"/>
  <c r="K125"/>
  <c r="K145"/>
  <c r="J15" i="12"/>
  <c r="J21"/>
  <c r="J71"/>
  <c r="K13" i="11"/>
  <c r="K45"/>
  <c r="K57"/>
  <c r="K73"/>
  <c r="K85"/>
  <c r="K93"/>
  <c r="K121"/>
  <c r="K66" i="5"/>
  <c r="K126"/>
  <c r="K62" i="12"/>
  <c r="J85"/>
  <c r="K106" i="11"/>
  <c r="K10" i="5"/>
  <c r="K18"/>
  <c r="K34"/>
  <c r="K50"/>
  <c r="K63"/>
  <c r="K71"/>
  <c r="K82"/>
  <c r="K106"/>
  <c r="K114"/>
  <c r="K131"/>
  <c r="K142"/>
  <c r="K14" i="6"/>
  <c r="K30"/>
  <c r="K38"/>
  <c r="K66"/>
  <c r="K114"/>
  <c r="K130"/>
  <c r="K150"/>
  <c r="J3" i="12"/>
  <c r="K7"/>
  <c r="K22"/>
  <c r="K27"/>
  <c r="K38"/>
  <c r="J59"/>
  <c r="J64"/>
  <c r="J67"/>
  <c r="J72"/>
  <c r="K75"/>
  <c r="K82"/>
  <c r="K98"/>
  <c r="J109"/>
  <c r="J115"/>
  <c r="K122"/>
  <c r="K131"/>
  <c r="J145"/>
  <c r="K147"/>
  <c r="K11" i="11"/>
  <c r="K34"/>
  <c r="K74"/>
  <c r="K83"/>
  <c r="K90"/>
  <c r="K119"/>
  <c r="K127"/>
  <c r="K139"/>
  <c r="K146"/>
  <c r="J48" i="12"/>
  <c r="K82" i="6"/>
  <c r="K106"/>
  <c r="J12" i="12"/>
  <c r="J45"/>
  <c r="K78"/>
  <c r="J105"/>
  <c r="K118"/>
  <c r="J141"/>
  <c r="K150" i="11"/>
  <c r="K7" i="5"/>
  <c r="K15"/>
  <c r="K30"/>
  <c r="K46"/>
  <c r="K62"/>
  <c r="K79"/>
  <c r="K94"/>
  <c r="K111"/>
  <c r="K119"/>
  <c r="K130"/>
  <c r="K147"/>
  <c r="K19" i="6"/>
  <c r="K51"/>
  <c r="K71"/>
  <c r="K79"/>
  <c r="K119"/>
  <c r="K135"/>
  <c r="K142"/>
  <c r="J4" i="12"/>
  <c r="J7"/>
  <c r="J19"/>
  <c r="J24"/>
  <c r="J27"/>
  <c r="J32"/>
  <c r="J35"/>
  <c r="K46"/>
  <c r="J61"/>
  <c r="J77"/>
  <c r="K86"/>
  <c r="J92"/>
  <c r="J95"/>
  <c r="J117"/>
  <c r="J131"/>
  <c r="K142"/>
  <c r="J149"/>
  <c r="K10" i="11"/>
  <c r="K98"/>
  <c r="K135"/>
  <c r="J126" i="12"/>
  <c r="J128"/>
  <c r="J134"/>
  <c r="J136"/>
  <c r="K14" i="5"/>
  <c r="K22"/>
  <c r="K28"/>
  <c r="K36"/>
  <c r="K44"/>
  <c r="K70"/>
  <c r="K78"/>
  <c r="K86"/>
  <c r="K92"/>
  <c r="K122"/>
  <c r="K138"/>
  <c r="K150"/>
  <c r="K6" i="6"/>
  <c r="K26"/>
  <c r="K42"/>
  <c r="K58"/>
  <c r="K94"/>
  <c r="K110"/>
  <c r="K126"/>
  <c r="K138"/>
  <c r="J5" i="12"/>
  <c r="J13"/>
  <c r="K14"/>
  <c r="J20"/>
  <c r="J25"/>
  <c r="K26"/>
  <c r="J33"/>
  <c r="J38"/>
  <c r="J39"/>
  <c r="J44"/>
  <c r="J49"/>
  <c r="K50"/>
  <c r="J55"/>
  <c r="J60"/>
  <c r="J65"/>
  <c r="K66"/>
  <c r="J73"/>
  <c r="J78"/>
  <c r="J79"/>
  <c r="J80"/>
  <c r="J86"/>
  <c r="J87"/>
  <c r="J93"/>
  <c r="K94"/>
  <c r="J98"/>
  <c r="J99"/>
  <c r="J103"/>
  <c r="J104"/>
  <c r="J110"/>
  <c r="J111"/>
  <c r="J116"/>
  <c r="J122"/>
  <c r="J123"/>
  <c r="J129"/>
  <c r="J137"/>
  <c r="J142"/>
  <c r="J143"/>
  <c r="J144"/>
  <c r="J150"/>
  <c r="K4" i="11"/>
  <c r="K22"/>
  <c r="K46"/>
  <c r="K114"/>
  <c r="K138"/>
  <c r="J10" i="12"/>
  <c r="J14"/>
  <c r="J16"/>
  <c r="J26"/>
  <c r="J28"/>
  <c r="J34"/>
  <c r="J68"/>
  <c r="J74"/>
  <c r="I79"/>
  <c r="J18"/>
  <c r="J30"/>
  <c r="J42"/>
  <c r="J54"/>
  <c r="J58"/>
  <c r="J70"/>
  <c r="J90"/>
  <c r="J102"/>
  <c r="J114"/>
  <c r="J6"/>
  <c r="J8"/>
  <c r="J40"/>
  <c r="J50"/>
  <c r="J52"/>
  <c r="J56"/>
  <c r="J66"/>
  <c r="J88"/>
  <c r="J94"/>
  <c r="J100"/>
  <c r="J112"/>
  <c r="J124"/>
  <c r="J130"/>
  <c r="J132"/>
  <c r="J138"/>
  <c r="K16" i="5"/>
  <c r="K26"/>
  <c r="K32"/>
  <c r="K40"/>
  <c r="K48"/>
  <c r="K58"/>
  <c r="K80"/>
  <c r="K90"/>
  <c r="K98"/>
  <c r="K134"/>
  <c r="K140"/>
  <c r="K146"/>
  <c r="K10" i="6"/>
  <c r="K54"/>
  <c r="K78"/>
  <c r="K90"/>
  <c r="J2" i="12"/>
  <c r="J9"/>
  <c r="I15"/>
  <c r="J17"/>
  <c r="J22"/>
  <c r="J23"/>
  <c r="J29"/>
  <c r="K31"/>
  <c r="J36"/>
  <c r="J41"/>
  <c r="K42"/>
  <c r="J46"/>
  <c r="J47"/>
  <c r="J53"/>
  <c r="J57"/>
  <c r="K58"/>
  <c r="J62"/>
  <c r="J63"/>
  <c r="J69"/>
  <c r="K70"/>
  <c r="K71"/>
  <c r="J75"/>
  <c r="J76"/>
  <c r="J82"/>
  <c r="J83"/>
  <c r="J84"/>
  <c r="J89"/>
  <c r="J96"/>
  <c r="J101"/>
  <c r="J106"/>
  <c r="J107"/>
  <c r="J108"/>
  <c r="J113"/>
  <c r="J118"/>
  <c r="J119"/>
  <c r="J120"/>
  <c r="J125"/>
  <c r="K126"/>
  <c r="I132"/>
  <c r="J133"/>
  <c r="K134"/>
  <c r="J139"/>
  <c r="J140"/>
  <c r="J146"/>
  <c r="J147"/>
  <c r="J148"/>
  <c r="K149" i="11"/>
  <c r="K148" i="5"/>
  <c r="K137" i="11"/>
  <c r="K136" i="5"/>
  <c r="K133" i="6"/>
  <c r="K133" i="11"/>
  <c r="K128" i="5"/>
  <c r="K124"/>
  <c r="K123" i="6"/>
  <c r="K123" i="11"/>
  <c r="K123" i="12"/>
  <c r="K116" i="5"/>
  <c r="K115" i="6"/>
  <c r="K115" i="12"/>
  <c r="K113" i="11"/>
  <c r="K113" i="6"/>
  <c r="K112" i="5"/>
  <c r="K111" i="12"/>
  <c r="K111" i="6"/>
  <c r="K108" i="5"/>
  <c r="K104"/>
  <c r="K103"/>
  <c r="K103" i="11"/>
  <c r="K102" i="5"/>
  <c r="K102" i="12"/>
  <c r="K102" i="6"/>
  <c r="K101" i="11"/>
  <c r="K100" i="5"/>
  <c r="K99" i="11"/>
  <c r="K99" i="12"/>
  <c r="K99" i="5"/>
  <c r="K97" i="11"/>
  <c r="K96" i="5"/>
  <c r="K95" i="6"/>
  <c r="K95" i="12"/>
  <c r="K95" i="5"/>
  <c r="K93" i="6"/>
  <c r="K88" i="5"/>
  <c r="K87" i="6"/>
  <c r="K87" i="11"/>
  <c r="K84" i="5"/>
  <c r="K74"/>
  <c r="K74" i="6"/>
  <c r="K72" i="5"/>
  <c r="K69" i="6"/>
  <c r="K69" i="11"/>
  <c r="K64" i="5"/>
  <c r="K63" i="6"/>
  <c r="K63" i="12"/>
  <c r="K61" i="6"/>
  <c r="K60" i="5"/>
  <c r="K59" i="12"/>
  <c r="K59" i="11"/>
  <c r="K59" i="5"/>
  <c r="K55" i="6"/>
  <c r="K56" i="5"/>
  <c r="K55"/>
  <c r="K55" i="12"/>
  <c r="K54" i="5"/>
  <c r="K54" i="12"/>
  <c r="K49" i="6"/>
  <c r="K47" i="5"/>
  <c r="K47" i="6"/>
  <c r="K47" i="12"/>
  <c r="K45" i="6"/>
  <c r="K41"/>
  <c r="K41" i="11"/>
  <c r="K43"/>
  <c r="K43" i="5"/>
  <c r="K39" i="6"/>
  <c r="K39" i="12"/>
  <c r="K39" i="11"/>
  <c r="K35"/>
  <c r="K35" i="12"/>
  <c r="K35" i="6"/>
  <c r="K31" i="5"/>
  <c r="K31" i="6"/>
  <c r="K23" i="12"/>
  <c r="K23" i="11"/>
  <c r="K23" i="6"/>
  <c r="K21" i="11"/>
  <c r="K20" i="5"/>
  <c r="K19" i="11"/>
  <c r="K19" i="5"/>
  <c r="K17" i="11"/>
  <c r="K17" i="6"/>
  <c r="K9" i="11"/>
  <c r="K9" i="6"/>
  <c r="K8" i="5"/>
  <c r="K4" i="6"/>
  <c r="K12" i="11"/>
  <c r="K20"/>
  <c r="K28"/>
  <c r="K36"/>
  <c r="K44"/>
  <c r="K52"/>
  <c r="K60"/>
  <c r="K68"/>
  <c r="K76"/>
  <c r="K84"/>
  <c r="K92"/>
  <c r="K100"/>
  <c r="K108"/>
  <c r="K112"/>
  <c r="K120"/>
  <c r="K128"/>
  <c r="K136"/>
  <c r="K144"/>
  <c r="K5" i="5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8" i="12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8" i="11"/>
  <c r="K16"/>
  <c r="K24"/>
  <c r="K32"/>
  <c r="K40"/>
  <c r="K48"/>
  <c r="K56"/>
  <c r="K64"/>
  <c r="K72"/>
  <c r="K80"/>
  <c r="K88"/>
  <c r="K96"/>
  <c r="K104"/>
  <c r="K116"/>
  <c r="K124"/>
  <c r="K132"/>
  <c r="K140"/>
  <c r="K148"/>
  <c r="K5" i="12"/>
  <c r="K5" i="11"/>
  <c r="K4" i="5"/>
  <c r="K2" i="11"/>
  <c r="K2" i="5"/>
  <c r="K2" i="6"/>
  <c r="J88" i="11"/>
  <c r="J24"/>
  <c r="J104"/>
  <c r="J40"/>
  <c r="J56"/>
  <c r="J120"/>
  <c r="J72"/>
  <c r="J136"/>
  <c r="J20"/>
  <c r="J36"/>
  <c r="J52"/>
  <c r="J68"/>
  <c r="J84"/>
  <c r="J100"/>
  <c r="J116"/>
  <c r="J132"/>
  <c r="J148"/>
  <c r="J8"/>
  <c r="J16"/>
  <c r="J32"/>
  <c r="J48"/>
  <c r="J64"/>
  <c r="J80"/>
  <c r="J96"/>
  <c r="J112"/>
  <c r="J128"/>
  <c r="J144"/>
  <c r="J12"/>
  <c r="J28"/>
  <c r="J44"/>
  <c r="J60"/>
  <c r="J76"/>
  <c r="J92"/>
  <c r="J108"/>
  <c r="J124"/>
  <c r="J140"/>
  <c r="J6"/>
  <c r="J18"/>
  <c r="J26"/>
  <c r="J34"/>
  <c r="J42"/>
  <c r="J50"/>
  <c r="J58"/>
  <c r="J66"/>
  <c r="J74"/>
  <c r="J82"/>
  <c r="J90"/>
  <c r="J98"/>
  <c r="J106"/>
  <c r="J114"/>
  <c r="J122"/>
  <c r="J130"/>
  <c r="J138"/>
  <c r="J146"/>
  <c r="J2"/>
  <c r="J10"/>
  <c r="J14"/>
  <c r="J22"/>
  <c r="J30"/>
  <c r="J38"/>
  <c r="J46"/>
  <c r="J54"/>
  <c r="J62"/>
  <c r="J70"/>
  <c r="J78"/>
  <c r="J86"/>
  <c r="J94"/>
  <c r="J102"/>
  <c r="J110"/>
  <c r="J118"/>
  <c r="J126"/>
  <c r="J134"/>
  <c r="J142"/>
  <c r="J150"/>
  <c r="I15"/>
  <c r="I79"/>
  <c r="I132"/>
  <c r="J3"/>
  <c r="J7"/>
  <c r="J15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7"/>
  <c r="J111"/>
  <c r="J115"/>
  <c r="J119"/>
  <c r="J123"/>
  <c r="J127"/>
  <c r="J131"/>
  <c r="J135"/>
  <c r="J139"/>
  <c r="J143"/>
  <c r="J147"/>
  <c r="J140" i="5"/>
  <c r="J76"/>
  <c r="J44"/>
  <c r="J12"/>
  <c r="J88" i="6"/>
  <c r="J116" i="5"/>
  <c r="J84"/>
  <c r="J52"/>
  <c r="J20"/>
  <c r="J80" i="6"/>
  <c r="J144"/>
  <c r="J132" i="5"/>
  <c r="J100"/>
  <c r="J68"/>
  <c r="J36"/>
  <c r="J4"/>
  <c r="J64" i="6"/>
  <c r="J96"/>
  <c r="J128"/>
  <c r="J108" i="5"/>
  <c r="J120" i="6"/>
  <c r="J148" i="5"/>
  <c r="J32" i="6"/>
  <c r="J112"/>
  <c r="J124" i="5"/>
  <c r="J92"/>
  <c r="J60"/>
  <c r="J28"/>
  <c r="J4" i="6"/>
  <c r="J72"/>
  <c r="J104"/>
  <c r="J136"/>
  <c r="J141" i="5"/>
  <c r="J125"/>
  <c r="J109"/>
  <c r="J93"/>
  <c r="J77"/>
  <c r="J61"/>
  <c r="J45"/>
  <c r="J29"/>
  <c r="J13"/>
  <c r="J5" i="6"/>
  <c r="J31"/>
  <c r="J33"/>
  <c r="J73"/>
  <c r="J89"/>
  <c r="J105"/>
  <c r="J121"/>
  <c r="J137"/>
  <c r="J15"/>
  <c r="J16"/>
  <c r="J17"/>
  <c r="J53"/>
  <c r="J149" i="5"/>
  <c r="J133"/>
  <c r="J117"/>
  <c r="J101"/>
  <c r="J85"/>
  <c r="J69"/>
  <c r="J53"/>
  <c r="J37"/>
  <c r="J21"/>
  <c r="J5"/>
  <c r="J37" i="6"/>
  <c r="J63"/>
  <c r="J65"/>
  <c r="J81"/>
  <c r="J97"/>
  <c r="J113"/>
  <c r="J129"/>
  <c r="J145"/>
  <c r="J21"/>
  <c r="J47"/>
  <c r="J48"/>
  <c r="J49"/>
  <c r="D28" i="2"/>
  <c r="J3" i="6"/>
  <c r="J19"/>
  <c r="J51"/>
  <c r="D27" i="2"/>
  <c r="J2" i="5"/>
  <c r="J7" i="6"/>
  <c r="J8"/>
  <c r="J9"/>
  <c r="J23"/>
  <c r="J24"/>
  <c r="J25"/>
  <c r="J39"/>
  <c r="J40"/>
  <c r="J41"/>
  <c r="J55"/>
  <c r="J56"/>
  <c r="J57"/>
  <c r="J69"/>
  <c r="J77"/>
  <c r="J85"/>
  <c r="J93"/>
  <c r="J101"/>
  <c r="J109"/>
  <c r="J117"/>
  <c r="J125"/>
  <c r="J133"/>
  <c r="J141"/>
  <c r="J149"/>
  <c r="J35"/>
  <c r="J145" i="5"/>
  <c r="J137"/>
  <c r="J129"/>
  <c r="J121"/>
  <c r="J113"/>
  <c r="J105"/>
  <c r="J97"/>
  <c r="J89"/>
  <c r="J81"/>
  <c r="J73"/>
  <c r="J65"/>
  <c r="J57"/>
  <c r="J49"/>
  <c r="J41"/>
  <c r="J33"/>
  <c r="J25"/>
  <c r="J17"/>
  <c r="J9"/>
  <c r="J11" i="6"/>
  <c r="J13"/>
  <c r="J27"/>
  <c r="J29"/>
  <c r="J43"/>
  <c r="J45"/>
  <c r="J59"/>
  <c r="J61"/>
  <c r="J6"/>
  <c r="J18"/>
  <c r="J22"/>
  <c r="J26"/>
  <c r="J34"/>
  <c r="J38"/>
  <c r="J50"/>
  <c r="J58"/>
  <c r="D29" i="2"/>
  <c r="J62" i="5"/>
  <c r="J46"/>
  <c r="J42"/>
  <c r="J14"/>
  <c r="J10"/>
  <c r="B22" i="2"/>
  <c r="J150" i="5"/>
  <c r="J146"/>
  <c r="J142"/>
  <c r="J138"/>
  <c r="J134"/>
  <c r="J130"/>
  <c r="J126"/>
  <c r="J122"/>
  <c r="J118"/>
  <c r="J114"/>
  <c r="J110"/>
  <c r="J106"/>
  <c r="J102"/>
  <c r="J98"/>
  <c r="J94"/>
  <c r="J90"/>
  <c r="J86"/>
  <c r="J82"/>
  <c r="I79"/>
  <c r="J78"/>
  <c r="J74"/>
  <c r="J70"/>
  <c r="J66"/>
  <c r="J67" i="6"/>
  <c r="J71"/>
  <c r="J75"/>
  <c r="J79"/>
  <c r="J83"/>
  <c r="J87"/>
  <c r="J91"/>
  <c r="J95"/>
  <c r="J99"/>
  <c r="J103"/>
  <c r="J107"/>
  <c r="J111"/>
  <c r="J115"/>
  <c r="J119"/>
  <c r="J123"/>
  <c r="J127"/>
  <c r="J131"/>
  <c r="I132"/>
  <c r="J135"/>
  <c r="J139"/>
  <c r="J143"/>
  <c r="J147"/>
  <c r="J30"/>
  <c r="J54"/>
  <c r="J3" i="5"/>
  <c r="I15"/>
  <c r="B15" i="2"/>
  <c r="B16" s="1"/>
  <c r="B17" s="1"/>
  <c r="B18" s="1"/>
  <c r="B19" s="1"/>
  <c r="B20" s="1"/>
  <c r="B21" s="1"/>
  <c r="I54" i="1"/>
  <c r="D54" i="10" s="1"/>
  <c r="I40" i="1"/>
  <c r="D40" i="10" s="1"/>
  <c r="I102" i="1"/>
  <c r="D102" i="10" s="1"/>
  <c r="I106" i="1"/>
  <c r="D106" i="10" s="1"/>
  <c r="I136" i="1"/>
  <c r="D136" i="10" s="1"/>
  <c r="I135" i="1"/>
  <c r="D135" i="10" s="1"/>
  <c r="I93" i="1"/>
  <c r="D93" i="10" s="1"/>
  <c r="I3" i="1"/>
  <c r="D3" i="10" s="1"/>
  <c r="I4" i="1"/>
  <c r="D4" i="10" s="1"/>
  <c r="I5" i="1"/>
  <c r="D5" i="10" s="1"/>
  <c r="I6" i="1"/>
  <c r="D6" i="10" s="1"/>
  <c r="I7" i="1"/>
  <c r="D7" i="10" s="1"/>
  <c r="I8" i="1"/>
  <c r="D8" i="10" s="1"/>
  <c r="I9" i="1"/>
  <c r="D9" i="10" s="1"/>
  <c r="I10" i="1"/>
  <c r="D10" i="10" s="1"/>
  <c r="I12" i="1"/>
  <c r="D12" i="10" s="1"/>
  <c r="I13" i="1"/>
  <c r="D13" i="10" s="1"/>
  <c r="I14" i="1"/>
  <c r="D14" i="10" s="1"/>
  <c r="I16" i="1"/>
  <c r="D16" i="10" s="1"/>
  <c r="I17" i="1"/>
  <c r="D17" i="10" s="1"/>
  <c r="I18" i="1"/>
  <c r="D18" i="10" s="1"/>
  <c r="I19" i="1"/>
  <c r="D19" i="10" s="1"/>
  <c r="I20" i="1"/>
  <c r="D20" i="10" s="1"/>
  <c r="I21" i="1"/>
  <c r="D21" i="10" s="1"/>
  <c r="I22" i="1"/>
  <c r="D22" i="10" s="1"/>
  <c r="I23" i="1"/>
  <c r="D23" i="10" s="1"/>
  <c r="I24" i="1"/>
  <c r="D24" i="10" s="1"/>
  <c r="I25" i="1"/>
  <c r="D25" i="10" s="1"/>
  <c r="I26" i="1"/>
  <c r="D26" i="10" s="1"/>
  <c r="I27" i="1"/>
  <c r="D27" i="10" s="1"/>
  <c r="I28" i="1"/>
  <c r="D28" i="10" s="1"/>
  <c r="I29" i="1"/>
  <c r="D29" i="10" s="1"/>
  <c r="I30" i="1"/>
  <c r="D30" i="10" s="1"/>
  <c r="I31" i="1"/>
  <c r="D31" i="10" s="1"/>
  <c r="I32" i="1"/>
  <c r="D32" i="10" s="1"/>
  <c r="I33" i="1"/>
  <c r="D33" i="10" s="1"/>
  <c r="I34" i="1"/>
  <c r="D34" i="10" s="1"/>
  <c r="I35" i="1"/>
  <c r="D35" i="10" s="1"/>
  <c r="I36" i="1"/>
  <c r="D36" i="10" s="1"/>
  <c r="I37" i="1"/>
  <c r="D37" i="10" s="1"/>
  <c r="I38" i="1"/>
  <c r="D38" i="10" s="1"/>
  <c r="I39" i="1"/>
  <c r="D39" i="10" s="1"/>
  <c r="I41" i="1"/>
  <c r="D41" i="10" s="1"/>
  <c r="I42" i="1"/>
  <c r="D42" i="10" s="1"/>
  <c r="I43" i="1"/>
  <c r="D43" i="10" s="1"/>
  <c r="I44" i="1"/>
  <c r="D44" i="10" s="1"/>
  <c r="I45" i="1"/>
  <c r="D45" i="10" s="1"/>
  <c r="I46" i="1"/>
  <c r="D46" i="10" s="1"/>
  <c r="I47" i="1"/>
  <c r="D47" i="10" s="1"/>
  <c r="I48" i="1"/>
  <c r="D48" i="10" s="1"/>
  <c r="I49" i="1"/>
  <c r="D49" i="10" s="1"/>
  <c r="I50" i="1"/>
  <c r="D50" i="10" s="1"/>
  <c r="I51" i="1"/>
  <c r="D51" i="10" s="1"/>
  <c r="I52" i="1"/>
  <c r="D52" i="10" s="1"/>
  <c r="I53" i="1"/>
  <c r="D53" i="10" s="1"/>
  <c r="I55" i="1"/>
  <c r="D55" i="10" s="1"/>
  <c r="I56" i="1"/>
  <c r="D56" i="10" s="1"/>
  <c r="I57" i="1"/>
  <c r="D57" i="10" s="1"/>
  <c r="I58" i="1"/>
  <c r="D58" i="10" s="1"/>
  <c r="I59" i="1"/>
  <c r="D59" i="10" s="1"/>
  <c r="I60" i="1"/>
  <c r="D60" i="10" s="1"/>
  <c r="I61" i="1"/>
  <c r="D61" i="10" s="1"/>
  <c r="I62" i="1"/>
  <c r="D62" i="10" s="1"/>
  <c r="I63" i="1"/>
  <c r="D63" i="10" s="1"/>
  <c r="I64" i="1"/>
  <c r="D64" i="10" s="1"/>
  <c r="I65" i="1"/>
  <c r="D65" i="10" s="1"/>
  <c r="I66" i="1"/>
  <c r="D66" i="10" s="1"/>
  <c r="I67" i="1"/>
  <c r="D67" i="10" s="1"/>
  <c r="I68" i="1"/>
  <c r="D68" i="10" s="1"/>
  <c r="I69" i="1"/>
  <c r="D69" i="10" s="1"/>
  <c r="I70" i="1"/>
  <c r="D70" i="10" s="1"/>
  <c r="I71" i="1"/>
  <c r="D71" i="10" s="1"/>
  <c r="I72" i="1"/>
  <c r="D72" i="10" s="1"/>
  <c r="I73" i="1"/>
  <c r="D73" i="10" s="1"/>
  <c r="I74" i="1"/>
  <c r="D74" i="10" s="1"/>
  <c r="I75" i="1"/>
  <c r="D75" i="10" s="1"/>
  <c r="I76" i="1"/>
  <c r="D76" i="10" s="1"/>
  <c r="I77" i="1"/>
  <c r="D77" i="10" s="1"/>
  <c r="I78" i="1"/>
  <c r="D78" i="10" s="1"/>
  <c r="I80" i="1"/>
  <c r="D80" i="10" s="1"/>
  <c r="I81" i="1"/>
  <c r="D81" i="10" s="1"/>
  <c r="I82" i="1"/>
  <c r="D82" i="10" s="1"/>
  <c r="I83" i="1"/>
  <c r="D83" i="10" s="1"/>
  <c r="I84" i="1"/>
  <c r="D84" i="10" s="1"/>
  <c r="I85" i="1"/>
  <c r="D85" i="10" s="1"/>
  <c r="I86" i="1"/>
  <c r="D86" i="10" s="1"/>
  <c r="I87" i="1"/>
  <c r="D87" i="10" s="1"/>
  <c r="I88" i="1"/>
  <c r="D88" i="10" s="1"/>
  <c r="I89" i="1"/>
  <c r="D89" i="10" s="1"/>
  <c r="I90" i="1"/>
  <c r="D90" i="10" s="1"/>
  <c r="I91" i="1"/>
  <c r="D91" i="10" s="1"/>
  <c r="I92" i="1"/>
  <c r="D92" i="10" s="1"/>
  <c r="I94" i="1"/>
  <c r="D94" i="10" s="1"/>
  <c r="I95" i="1"/>
  <c r="D95" i="10" s="1"/>
  <c r="I96" i="1"/>
  <c r="D96" i="10" s="1"/>
  <c r="I97" i="1"/>
  <c r="D97" i="10" s="1"/>
  <c r="I98" i="1"/>
  <c r="D98" i="10" s="1"/>
  <c r="I99" i="1"/>
  <c r="D99" i="10" s="1"/>
  <c r="I100" i="1"/>
  <c r="D100" i="10" s="1"/>
  <c r="I101" i="1"/>
  <c r="D101" i="10" s="1"/>
  <c r="I103" i="1"/>
  <c r="D103" i="10" s="1"/>
  <c r="I104" i="1"/>
  <c r="D104" i="10" s="1"/>
  <c r="I105" i="1"/>
  <c r="D105" i="10" s="1"/>
  <c r="I107" i="1"/>
  <c r="D107" i="10" s="1"/>
  <c r="I108" i="1"/>
  <c r="D108" i="10" s="1"/>
  <c r="I109" i="1"/>
  <c r="D109" i="10" s="1"/>
  <c r="I110" i="1"/>
  <c r="D110" i="10" s="1"/>
  <c r="I111" i="1"/>
  <c r="D111" i="10" s="1"/>
  <c r="I112" i="1"/>
  <c r="D112" i="10" s="1"/>
  <c r="I113" i="1"/>
  <c r="D113" i="10" s="1"/>
  <c r="I114" i="1"/>
  <c r="D114" i="10" s="1"/>
  <c r="I115" i="1"/>
  <c r="D115" i="10" s="1"/>
  <c r="I116" i="1"/>
  <c r="D116" i="10" s="1"/>
  <c r="I117" i="1"/>
  <c r="D117" i="10" s="1"/>
  <c r="I118" i="1"/>
  <c r="D118" i="10" s="1"/>
  <c r="I119" i="1"/>
  <c r="D119" i="10" s="1"/>
  <c r="I120" i="1"/>
  <c r="D120" i="10" s="1"/>
  <c r="I121" i="1"/>
  <c r="D121" i="10" s="1"/>
  <c r="I122" i="1"/>
  <c r="D122" i="10" s="1"/>
  <c r="I124" i="1"/>
  <c r="D124" i="10" s="1"/>
  <c r="I125" i="1"/>
  <c r="D125" i="10" s="1"/>
  <c r="I126" i="1"/>
  <c r="D126" i="10" s="1"/>
  <c r="I127" i="1"/>
  <c r="D127" i="10" s="1"/>
  <c r="I128" i="1"/>
  <c r="D128" i="10" s="1"/>
  <c r="I129" i="1"/>
  <c r="D129" i="10" s="1"/>
  <c r="I130" i="1"/>
  <c r="D130" i="10" s="1"/>
  <c r="I131" i="1"/>
  <c r="D131" i="10" s="1"/>
  <c r="I133" i="1"/>
  <c r="D133" i="10" s="1"/>
  <c r="I134" i="1"/>
  <c r="D134" i="10" s="1"/>
  <c r="I137" i="1"/>
  <c r="D137" i="10" s="1"/>
  <c r="I138" i="1"/>
  <c r="D138" i="10" s="1"/>
  <c r="I139" i="1"/>
  <c r="D139" i="10" s="1"/>
  <c r="I140" i="1"/>
  <c r="D140" i="10" s="1"/>
  <c r="I141" i="1"/>
  <c r="D141" i="10" s="1"/>
  <c r="I142" i="1"/>
  <c r="D142" i="10" s="1"/>
  <c r="I143" i="1"/>
  <c r="D143" i="10" s="1"/>
  <c r="I144" i="1"/>
  <c r="D144" i="10" s="1"/>
  <c r="I145" i="1"/>
  <c r="D145" i="10" s="1"/>
  <c r="I146" i="1"/>
  <c r="D146" i="10" s="1"/>
  <c r="I147" i="1"/>
  <c r="D147" i="10" s="1"/>
  <c r="I148" i="1"/>
  <c r="D148" i="10" s="1"/>
  <c r="I149" i="1"/>
  <c r="D149" i="10" s="1"/>
  <c r="I150" i="1"/>
  <c r="D150" i="10" s="1"/>
  <c r="I2" i="1"/>
  <c r="I153" l="1"/>
  <c r="D2" i="10"/>
  <c r="I149" i="11"/>
  <c r="I149" i="12"/>
  <c r="I145" i="11"/>
  <c r="I145" i="12"/>
  <c r="I141" i="11"/>
  <c r="I141" i="12"/>
  <c r="I137" i="11"/>
  <c r="I137" i="12"/>
  <c r="I130" i="11"/>
  <c r="I130" i="12"/>
  <c r="I126" i="11"/>
  <c r="I126" i="12"/>
  <c r="I122" i="11"/>
  <c r="I122" i="12"/>
  <c r="I118" i="11"/>
  <c r="I118" i="12"/>
  <c r="I114" i="11"/>
  <c r="I114" i="12"/>
  <c r="I110" i="11"/>
  <c r="I110" i="12"/>
  <c r="I105" i="11"/>
  <c r="I105" i="12"/>
  <c r="I100" i="11"/>
  <c r="I100" i="12"/>
  <c r="I96" i="11"/>
  <c r="I96" i="12"/>
  <c r="I91" i="11"/>
  <c r="I91" i="12"/>
  <c r="I87" i="11"/>
  <c r="I87" i="12"/>
  <c r="I83" i="11"/>
  <c r="I83" i="12"/>
  <c r="I78" i="11"/>
  <c r="I78" i="12"/>
  <c r="I74" i="11"/>
  <c r="I74" i="12"/>
  <c r="I70" i="11"/>
  <c r="I70" i="12"/>
  <c r="I66" i="11"/>
  <c r="I66" i="12"/>
  <c r="I62" i="11"/>
  <c r="I62" i="12"/>
  <c r="I58" i="11"/>
  <c r="I58" i="12"/>
  <c r="I53" i="11"/>
  <c r="I53" i="12"/>
  <c r="I49" i="11"/>
  <c r="I49" i="12"/>
  <c r="I45" i="11"/>
  <c r="I45" i="12"/>
  <c r="I41" i="11"/>
  <c r="I41" i="12"/>
  <c r="I36" i="11"/>
  <c r="I36" i="12"/>
  <c r="I32" i="11"/>
  <c r="I32" i="12"/>
  <c r="I28" i="11"/>
  <c r="I28" i="12"/>
  <c r="I24" i="11"/>
  <c r="I24" i="12"/>
  <c r="I20" i="11"/>
  <c r="I20" i="12"/>
  <c r="I16" i="11"/>
  <c r="I16" i="12"/>
  <c r="I10" i="11"/>
  <c r="I10" i="12"/>
  <c r="I6" i="11"/>
  <c r="I6" i="12"/>
  <c r="I93" i="11"/>
  <c r="I93" i="12"/>
  <c r="I102" i="11"/>
  <c r="I102" i="12"/>
  <c r="I146" i="11"/>
  <c r="I146" i="12"/>
  <c r="I142" i="11"/>
  <c r="I142" i="12"/>
  <c r="I138" i="11"/>
  <c r="I138" i="12"/>
  <c r="I127" i="11"/>
  <c r="I127" i="12"/>
  <c r="I123" i="11"/>
  <c r="I123" i="12"/>
  <c r="I119" i="11"/>
  <c r="I119" i="12"/>
  <c r="I115" i="11"/>
  <c r="I115" i="12"/>
  <c r="I111" i="11"/>
  <c r="I111" i="12"/>
  <c r="I107" i="11"/>
  <c r="I107" i="12"/>
  <c r="I101" i="11"/>
  <c r="I101" i="12"/>
  <c r="I97" i="11"/>
  <c r="I97" i="12"/>
  <c r="I92" i="11"/>
  <c r="I92" i="12"/>
  <c r="I88" i="11"/>
  <c r="I88" i="12"/>
  <c r="I84" i="11"/>
  <c r="I84" i="12"/>
  <c r="I75" i="11"/>
  <c r="I75" i="12"/>
  <c r="I67" i="11"/>
  <c r="I67" i="12"/>
  <c r="I147" i="11"/>
  <c r="I147" i="12"/>
  <c r="I143" i="11"/>
  <c r="I143" i="12"/>
  <c r="I139" i="11"/>
  <c r="I139" i="12"/>
  <c r="I133" i="11"/>
  <c r="I133" i="12"/>
  <c r="I128" i="11"/>
  <c r="I128" i="12"/>
  <c r="I124" i="11"/>
  <c r="I124" i="12"/>
  <c r="I120" i="11"/>
  <c r="I120" i="12"/>
  <c r="I116" i="11"/>
  <c r="I116" i="12"/>
  <c r="I112" i="11"/>
  <c r="I112" i="12"/>
  <c r="I108" i="11"/>
  <c r="I108" i="12"/>
  <c r="I103" i="11"/>
  <c r="I103" i="12"/>
  <c r="I98" i="11"/>
  <c r="I98" i="12"/>
  <c r="I94" i="11"/>
  <c r="I94" i="12"/>
  <c r="I89" i="11"/>
  <c r="I89" i="12"/>
  <c r="I85" i="11"/>
  <c r="I85" i="12"/>
  <c r="I81" i="11"/>
  <c r="I81" i="12"/>
  <c r="I76" i="11"/>
  <c r="I76" i="12"/>
  <c r="I72" i="11"/>
  <c r="I72" i="12"/>
  <c r="I68" i="11"/>
  <c r="I68" i="12"/>
  <c r="I64" i="11"/>
  <c r="I64" i="12"/>
  <c r="I60" i="11"/>
  <c r="I60" i="12"/>
  <c r="I56" i="11"/>
  <c r="I56" i="12"/>
  <c r="I51" i="11"/>
  <c r="I51" i="12"/>
  <c r="I47" i="11"/>
  <c r="I47" i="12"/>
  <c r="I43" i="11"/>
  <c r="I43" i="12"/>
  <c r="I38" i="11"/>
  <c r="I38" i="12"/>
  <c r="I34" i="11"/>
  <c r="I34" i="12"/>
  <c r="I30" i="11"/>
  <c r="I30" i="12"/>
  <c r="I26" i="11"/>
  <c r="I26" i="12"/>
  <c r="I22" i="11"/>
  <c r="I22" i="12"/>
  <c r="I18" i="11"/>
  <c r="I18" i="12"/>
  <c r="I13" i="11"/>
  <c r="I13" i="12"/>
  <c r="I8" i="11"/>
  <c r="I8" i="12"/>
  <c r="I4" i="11"/>
  <c r="I4" i="12"/>
  <c r="I136" i="11"/>
  <c r="I136" i="12"/>
  <c r="I54" i="11"/>
  <c r="I54" i="12"/>
  <c r="I2" i="11"/>
  <c r="I2" i="12"/>
  <c r="I148" i="11"/>
  <c r="I148" i="12"/>
  <c r="I144" i="11"/>
  <c r="I144" i="12"/>
  <c r="I140" i="11"/>
  <c r="I140" i="12"/>
  <c r="I134" i="11"/>
  <c r="I134" i="12"/>
  <c r="I129" i="11"/>
  <c r="I129" i="12"/>
  <c r="I125" i="11"/>
  <c r="I125" i="12"/>
  <c r="I121" i="11"/>
  <c r="I121" i="12"/>
  <c r="I117" i="11"/>
  <c r="I117" i="12"/>
  <c r="I113" i="11"/>
  <c r="I113" i="12"/>
  <c r="I109" i="11"/>
  <c r="I109" i="12"/>
  <c r="I104" i="11"/>
  <c r="I104" i="12"/>
  <c r="I99" i="11"/>
  <c r="I99" i="12"/>
  <c r="I95" i="11"/>
  <c r="I95" i="12"/>
  <c r="I90" i="11"/>
  <c r="I90" i="12"/>
  <c r="I86" i="11"/>
  <c r="I86" i="12"/>
  <c r="I82" i="11"/>
  <c r="I82" i="12"/>
  <c r="I77" i="11"/>
  <c r="I77" i="12"/>
  <c r="I73" i="11"/>
  <c r="I73" i="12"/>
  <c r="I69" i="11"/>
  <c r="I69" i="12"/>
  <c r="I65" i="11"/>
  <c r="I65" i="12"/>
  <c r="I61" i="11"/>
  <c r="I61" i="12"/>
  <c r="I57" i="11"/>
  <c r="I57" i="12"/>
  <c r="I52" i="11"/>
  <c r="I52" i="12"/>
  <c r="I48" i="11"/>
  <c r="I48" i="12"/>
  <c r="I44" i="11"/>
  <c r="I44" i="12"/>
  <c r="I39" i="11"/>
  <c r="I39" i="12"/>
  <c r="I35" i="11"/>
  <c r="I35" i="12"/>
  <c r="I31" i="11"/>
  <c r="I31" i="12"/>
  <c r="I27" i="11"/>
  <c r="I27" i="12"/>
  <c r="I23" i="11"/>
  <c r="I23" i="12"/>
  <c r="I19" i="11"/>
  <c r="I19" i="12"/>
  <c r="I14" i="11"/>
  <c r="I14" i="12"/>
  <c r="I9" i="11"/>
  <c r="I9" i="12"/>
  <c r="I5" i="11"/>
  <c r="I5" i="12"/>
  <c r="I135" i="11"/>
  <c r="I135" i="12"/>
  <c r="I40" i="11"/>
  <c r="I40" i="12"/>
  <c r="I150" i="11"/>
  <c r="I150" i="12"/>
  <c r="I131" i="11"/>
  <c r="I131" i="12"/>
  <c r="I80" i="11"/>
  <c r="I80" i="12"/>
  <c r="I71" i="11"/>
  <c r="I71" i="12"/>
  <c r="I63" i="11"/>
  <c r="I63" i="12"/>
  <c r="I59" i="11"/>
  <c r="I59" i="12"/>
  <c r="I55" i="11"/>
  <c r="I55" i="12"/>
  <c r="I50" i="11"/>
  <c r="I50" i="12"/>
  <c r="I46" i="11"/>
  <c r="I46" i="12"/>
  <c r="I42" i="11"/>
  <c r="I42" i="12"/>
  <c r="I37" i="11"/>
  <c r="I37" i="12"/>
  <c r="I33" i="11"/>
  <c r="I33" i="12"/>
  <c r="I29" i="11"/>
  <c r="I29" i="12"/>
  <c r="I25" i="11"/>
  <c r="I25" i="12"/>
  <c r="I21" i="11"/>
  <c r="I21" i="12"/>
  <c r="I17" i="11"/>
  <c r="I17" i="12"/>
  <c r="I12" i="11"/>
  <c r="I12" i="12"/>
  <c r="I7" i="11"/>
  <c r="I7" i="12"/>
  <c r="I3" i="11"/>
  <c r="I3" i="12"/>
  <c r="I106" i="11"/>
  <c r="I106" i="12"/>
  <c r="I152" i="1"/>
  <c r="J152" s="1"/>
  <c r="I150" i="5"/>
  <c r="I150" i="6"/>
  <c r="I142" i="5"/>
  <c r="I142" i="6"/>
  <c r="I131"/>
  <c r="I131" i="5"/>
  <c r="I123" i="6"/>
  <c r="I123" i="5"/>
  <c r="I115" i="6"/>
  <c r="I115" i="5"/>
  <c r="I107" i="6"/>
  <c r="I107" i="5"/>
  <c r="I97" i="6"/>
  <c r="I97" i="5"/>
  <c r="I88"/>
  <c r="I88" i="6"/>
  <c r="I80" i="5"/>
  <c r="I80" i="6"/>
  <c r="I71"/>
  <c r="I71" i="5"/>
  <c r="I146"/>
  <c r="I146" i="6"/>
  <c r="I138"/>
  <c r="I138" i="5"/>
  <c r="I127" i="6"/>
  <c r="I127" i="5"/>
  <c r="I119" i="6"/>
  <c r="I119" i="5"/>
  <c r="I111" i="6"/>
  <c r="I111" i="5"/>
  <c r="I101" i="6"/>
  <c r="I101" i="5"/>
  <c r="I92"/>
  <c r="I92" i="6"/>
  <c r="I84" i="5"/>
  <c r="I84" i="6"/>
  <c r="I75"/>
  <c r="I75" i="5"/>
  <c r="I67" i="6"/>
  <c r="I67" i="5"/>
  <c r="I106" i="6"/>
  <c r="I106" i="5"/>
  <c r="I147" i="6"/>
  <c r="I147" i="5"/>
  <c r="I143" i="6"/>
  <c r="I143" i="5"/>
  <c r="I139" i="6"/>
  <c r="I139" i="5"/>
  <c r="I133" i="6"/>
  <c r="I133" i="5"/>
  <c r="I128"/>
  <c r="I128" i="6"/>
  <c r="I124" i="5"/>
  <c r="I124" i="6"/>
  <c r="I120" i="5"/>
  <c r="I120" i="6"/>
  <c r="I116" i="5"/>
  <c r="I116" i="6"/>
  <c r="I112" i="5"/>
  <c r="I112" i="6"/>
  <c r="I108" i="5"/>
  <c r="I108" i="6"/>
  <c r="I103"/>
  <c r="I103" i="5"/>
  <c r="I98"/>
  <c r="I98" i="6"/>
  <c r="I94" i="5"/>
  <c r="I94" i="6"/>
  <c r="I89"/>
  <c r="I89" i="5"/>
  <c r="I85" i="6"/>
  <c r="I85" i="5"/>
  <c r="I81" i="6"/>
  <c r="I81" i="5"/>
  <c r="I76"/>
  <c r="I76" i="6"/>
  <c r="I72" i="5"/>
  <c r="I72" i="6"/>
  <c r="I68" i="5"/>
  <c r="I68" i="6"/>
  <c r="I136" i="5"/>
  <c r="I136" i="6"/>
  <c r="B29" i="2"/>
  <c r="B28"/>
  <c r="B27"/>
  <c r="I148" i="5"/>
  <c r="I148" i="6"/>
  <c r="I144" i="5"/>
  <c r="I144" i="6"/>
  <c r="I140" i="5"/>
  <c r="I140" i="6"/>
  <c r="I134"/>
  <c r="I134" i="5"/>
  <c r="I129" i="6"/>
  <c r="I129" i="5"/>
  <c r="I125"/>
  <c r="I125" i="6"/>
  <c r="I121" i="5"/>
  <c r="I121" i="6"/>
  <c r="I117" i="5"/>
  <c r="I117" i="6"/>
  <c r="I113"/>
  <c r="I113" i="5"/>
  <c r="I109" i="6"/>
  <c r="I109" i="5"/>
  <c r="I104"/>
  <c r="I104" i="6"/>
  <c r="I99"/>
  <c r="I99" i="5"/>
  <c r="I95" i="6"/>
  <c r="I95" i="5"/>
  <c r="I90"/>
  <c r="I90" i="6"/>
  <c r="I86" i="5"/>
  <c r="I86" i="6"/>
  <c r="I82" i="5"/>
  <c r="I82" i="6"/>
  <c r="I77" i="5"/>
  <c r="I77" i="6"/>
  <c r="I73" i="5"/>
  <c r="I73" i="6"/>
  <c r="I69"/>
  <c r="I69" i="5"/>
  <c r="I135" i="6"/>
  <c r="I135" i="5"/>
  <c r="I102"/>
  <c r="I102" i="6"/>
  <c r="I149" i="5"/>
  <c r="I149" i="6"/>
  <c r="I145"/>
  <c r="I145" i="5"/>
  <c r="I141" i="6"/>
  <c r="I141" i="5"/>
  <c r="I137" i="6"/>
  <c r="I137" i="5"/>
  <c r="I130"/>
  <c r="I130" i="6"/>
  <c r="I126" i="5"/>
  <c r="I126" i="6"/>
  <c r="I122" i="5"/>
  <c r="I122" i="6"/>
  <c r="I118"/>
  <c r="I118" i="5"/>
  <c r="I114"/>
  <c r="I114" i="6"/>
  <c r="I110"/>
  <c r="I110" i="5"/>
  <c r="I105" i="6"/>
  <c r="I105" i="5"/>
  <c r="I100"/>
  <c r="I100" i="6"/>
  <c r="I96" i="5"/>
  <c r="I96" i="6"/>
  <c r="I91"/>
  <c r="I91" i="5"/>
  <c r="I87" i="6"/>
  <c r="I87" i="5"/>
  <c r="I83" i="6"/>
  <c r="I83" i="5"/>
  <c r="I78"/>
  <c r="I78" i="6"/>
  <c r="I74" i="5"/>
  <c r="I74" i="6"/>
  <c r="I70" i="5"/>
  <c r="I70" i="6"/>
  <c r="I66" i="5"/>
  <c r="I66" i="6"/>
  <c r="I93" i="5"/>
  <c r="I93" i="6"/>
  <c r="I63"/>
  <c r="I63" i="5"/>
  <c r="I59" i="6"/>
  <c r="I59" i="5"/>
  <c r="I55" i="6"/>
  <c r="I55" i="5"/>
  <c r="I50" i="6"/>
  <c r="I50" i="5"/>
  <c r="I46" i="6"/>
  <c r="I46" i="5"/>
  <c r="I42" i="6"/>
  <c r="I42" i="5"/>
  <c r="I37"/>
  <c r="I37" i="6"/>
  <c r="I33" i="5"/>
  <c r="I33" i="6"/>
  <c r="I29" i="5"/>
  <c r="I29" i="6"/>
  <c r="I25" i="5"/>
  <c r="I25" i="6"/>
  <c r="I21" i="5"/>
  <c r="I21" i="6"/>
  <c r="I17" i="5"/>
  <c r="I17" i="6"/>
  <c r="I12" i="5"/>
  <c r="I12" i="6"/>
  <c r="I7"/>
  <c r="I7" i="5"/>
  <c r="I3" i="6"/>
  <c r="I3" i="5"/>
  <c r="I54" i="6"/>
  <c r="I54" i="5"/>
  <c r="I64"/>
  <c r="I64" i="6"/>
  <c r="I60" i="5"/>
  <c r="I60" i="6"/>
  <c r="I56" i="5"/>
  <c r="I56" i="6"/>
  <c r="I51"/>
  <c r="I51" i="5"/>
  <c r="I47" i="6"/>
  <c r="I47" i="5"/>
  <c r="I43" i="6"/>
  <c r="I43" i="5"/>
  <c r="I38" i="6"/>
  <c r="I38" i="5"/>
  <c r="I34" i="6"/>
  <c r="I34" i="5"/>
  <c r="I30" i="6"/>
  <c r="I30" i="5"/>
  <c r="I26" i="6"/>
  <c r="I26" i="5"/>
  <c r="I22" i="6"/>
  <c r="I22" i="5"/>
  <c r="I18" i="6"/>
  <c r="I18" i="5"/>
  <c r="I13"/>
  <c r="I13" i="6"/>
  <c r="I8" i="5"/>
  <c r="I8" i="6"/>
  <c r="I4" i="5"/>
  <c r="I4" i="6"/>
  <c r="I40" i="5"/>
  <c r="I40" i="6"/>
  <c r="I2"/>
  <c r="I2" i="5"/>
  <c r="I65"/>
  <c r="I65" i="6"/>
  <c r="I61" i="5"/>
  <c r="I61" i="6"/>
  <c r="I57" i="5"/>
  <c r="I57" i="6"/>
  <c r="I52" i="5"/>
  <c r="I52" i="6"/>
  <c r="I48" i="5"/>
  <c r="I48" i="6"/>
  <c r="I44" i="5"/>
  <c r="I44" i="6"/>
  <c r="I39"/>
  <c r="I39" i="5"/>
  <c r="I35" i="6"/>
  <c r="I35" i="5"/>
  <c r="I31" i="6"/>
  <c r="I31" i="5"/>
  <c r="I27" i="6"/>
  <c r="I27" i="5"/>
  <c r="I23" i="6"/>
  <c r="I23" i="5"/>
  <c r="I19" i="6"/>
  <c r="I19" i="5"/>
  <c r="I14" i="6"/>
  <c r="I14" i="5"/>
  <c r="I9"/>
  <c r="I9" i="6"/>
  <c r="I5" i="5"/>
  <c r="I5" i="6"/>
  <c r="I62"/>
  <c r="I62" i="5"/>
  <c r="I58" i="6"/>
  <c r="I58" i="5"/>
  <c r="I53"/>
  <c r="I53" i="6"/>
  <c r="I49" i="5"/>
  <c r="I49" i="6"/>
  <c r="I45" i="5"/>
  <c r="I45" i="6"/>
  <c r="I41" i="5"/>
  <c r="I41" i="6"/>
  <c r="I36" i="5"/>
  <c r="I36" i="6"/>
  <c r="I32" i="5"/>
  <c r="I32" i="6"/>
  <c r="I28" i="5"/>
  <c r="I28" i="6"/>
  <c r="I24" i="5"/>
  <c r="I24" i="6"/>
  <c r="I20" i="5"/>
  <c r="I20" i="6"/>
  <c r="I16" i="5"/>
  <c r="I16" i="6"/>
  <c r="I10"/>
  <c r="I10" i="5"/>
  <c r="I6" i="6"/>
  <c r="I6" i="5"/>
  <c r="I11" i="6"/>
  <c r="I11" i="5"/>
  <c r="B3" i="2"/>
  <c r="B11"/>
  <c r="B4"/>
  <c r="M152" i="1" l="1"/>
  <c r="M154" s="1"/>
  <c r="N152"/>
  <c r="N154" s="1"/>
  <c r="J154"/>
  <c r="M23" i="2" s="1"/>
  <c r="C4"/>
  <c r="D4" s="1"/>
  <c r="B5"/>
  <c r="C22"/>
  <c r="C15"/>
  <c r="D15" s="1"/>
  <c r="C16"/>
  <c r="C11"/>
  <c r="C17"/>
  <c r="I154" i="1"/>
  <c r="H23" i="2" l="1"/>
  <c r="I23"/>
  <c r="D16"/>
  <c r="D17" s="1"/>
  <c r="C5"/>
  <c r="D5" s="1"/>
  <c r="B6"/>
  <c r="C18"/>
  <c r="D18" l="1"/>
  <c r="C6"/>
  <c r="D6" s="1"/>
  <c r="B7"/>
  <c r="C19"/>
  <c r="D19" l="1"/>
  <c r="C7"/>
  <c r="D7" s="1"/>
  <c r="B8"/>
  <c r="C20"/>
  <c r="D20" l="1"/>
  <c r="B9"/>
  <c r="C8"/>
  <c r="D8" s="1"/>
  <c r="C21"/>
  <c r="B23"/>
  <c r="C23" s="1"/>
  <c r="D21" l="1"/>
  <c r="D22" s="1"/>
  <c r="B10"/>
  <c r="C9"/>
  <c r="D9" s="1"/>
  <c r="C10" l="1"/>
  <c r="D10" s="1"/>
  <c r="D11" s="1"/>
  <c r="B12"/>
  <c r="C12" s="1"/>
</calcChain>
</file>

<file path=xl/sharedStrings.xml><?xml version="1.0" encoding="utf-8"?>
<sst xmlns="http://schemas.openxmlformats.org/spreadsheetml/2006/main" count="1001" uniqueCount="558">
  <si>
    <t>Reservezeile z++</t>
  </si>
  <si>
    <t>wird mitgerechnet!!!</t>
  </si>
  <si>
    <t>Anzahl</t>
  </si>
  <si>
    <t>Prozent</t>
  </si>
  <si>
    <t>Parameter 1</t>
  </si>
  <si>
    <t>Parameter 2</t>
  </si>
  <si>
    <t>Parameter 3</t>
  </si>
  <si>
    <t>Parameter 4</t>
  </si>
  <si>
    <t>Parameter 5</t>
  </si>
  <si>
    <t>Parameter 6</t>
  </si>
  <si>
    <t>Parameter 7</t>
  </si>
  <si>
    <t>Kontrollsumme</t>
  </si>
  <si>
    <t>Alter</t>
  </si>
  <si>
    <t>Zugehörigkeit</t>
  </si>
  <si>
    <t xml:space="preserve">Prozent </t>
  </si>
  <si>
    <t>kumuliert</t>
  </si>
  <si>
    <t>pro Kategorie</t>
  </si>
  <si>
    <t>Zuname</t>
  </si>
  <si>
    <t>Vorname</t>
  </si>
  <si>
    <t>Geb.Dat.</t>
  </si>
  <si>
    <t>Strasse</t>
  </si>
  <si>
    <t>PLZ</t>
  </si>
  <si>
    <t>Ort</t>
  </si>
  <si>
    <t>Zugeh.</t>
  </si>
  <si>
    <t>Referenzdatum</t>
  </si>
  <si>
    <t>Altersstruktur (Jahre)</t>
  </si>
  <si>
    <t>Altersstruktur und Zugehörigkeitsdauer (Jahre u. Anzahl Mitglieder)</t>
  </si>
  <si>
    <t>Davon Mitglied seit … Jahren</t>
  </si>
  <si>
    <t>Bereiche für</t>
  </si>
  <si>
    <t>Anmerkung: die eingestellten Parameter sind Beispielwerte, die jederzeit adaptiert werden können!</t>
  </si>
  <si>
    <t>Durchschnitte</t>
  </si>
  <si>
    <t xml:space="preserve">  Jahre</t>
  </si>
  <si>
    <t xml:space="preserve">Durchschn. - Alter:  </t>
  </si>
  <si>
    <t>Durchschnittswerte Ortsgruppe:</t>
  </si>
  <si>
    <t>Vergleichswerte (z.B.: Land):</t>
  </si>
  <si>
    <t xml:space="preserve">Zugehörigkeitsdauer:  </t>
  </si>
  <si>
    <t>€ OG</t>
  </si>
  <si>
    <t xml:space="preserve">Summe </t>
  </si>
  <si>
    <t xml:space="preserve"> Anzahl </t>
  </si>
  <si>
    <t>Mitgliedsbeitragsanteil  OG (€):</t>
  </si>
  <si>
    <t>10 Jahre</t>
  </si>
  <si>
    <t>20 Jahre</t>
  </si>
  <si>
    <t>25 Jahre</t>
  </si>
  <si>
    <t xml:space="preserve"> 70. Geb. Tag</t>
  </si>
  <si>
    <t xml:space="preserve"> 80. Geb. Tag</t>
  </si>
  <si>
    <t xml:space="preserve"> 90. Geb. Tag</t>
  </si>
  <si>
    <t>Jubiläen:</t>
  </si>
  <si>
    <t>(jedes Datum  zwischen 1.1.  u. 31.12. führt hier zum selben Ergebnis!)</t>
  </si>
  <si>
    <t>&lt;--- hier bitte Ihre OG eintragen!</t>
  </si>
  <si>
    <t>Ortsgruppe:</t>
  </si>
  <si>
    <t>Das gegenständliche Excel-Auswertungsprogramm wurde für die Unterstützung  standardmäßig anfallenden Aufgaben eines OG-Obmanns im Bereich der Mitgliederverwaltung  erstellt.</t>
  </si>
  <si>
    <t>die alphabetische genommen, um diese relativ leicht mit den Daten der Zentrale abstimmen zu können) ist letztlich für die Auswertungen egal.</t>
  </si>
  <si>
    <t>Betr.</t>
  </si>
  <si>
    <t>HRo</t>
  </si>
  <si>
    <t>SEr</t>
  </si>
  <si>
    <t>RHe</t>
  </si>
  <si>
    <t>HFr</t>
  </si>
  <si>
    <t>HHa</t>
  </si>
  <si>
    <t>BMa</t>
  </si>
  <si>
    <t>BHe</t>
  </si>
  <si>
    <t xml:space="preserve">Analog dazu kann auch nach "Betreuer" (wenn die Agenden der Mitgliederbetreuung auf verschiede Personen aufgeteilt weden) gefiltert weren. Hier empfiehlt es sich, für die enzelnen Betreuer </t>
  </si>
  <si>
    <t>"Kurzzeichen" und/oder Farben zu vergeben, nach denen dann die Filterung vorgenommen werden kann.</t>
  </si>
  <si>
    <t>Dabei liegt das Hauptaugenmerk auf einer möglichst einfachen Anpassung an die Anforderungen des jeweiligen Users. Diese Anpassung erfolgt in Form von sogenannten "Parmetrierungen".</t>
  </si>
  <si>
    <t>individuellen Anpassungen dafür eigene Arbeitsblätter anzulegen und die "Voreinstellungen" erst dort abzuändern, um ggf. Strukturvergleiche mit anderen Ortsgruppen   machen zu können.</t>
  </si>
  <si>
    <t>Das gleiche gilt für die "Jubilarsauswertungen", bei denen die Mitglieder nach jedem beliebigen "Jubiläums-Wert" (je nachdem, wie das in  der Ortsgruppe gehandhabt  wird)</t>
  </si>
  <si>
    <t xml:space="preserve">Mitgliederverwaltungstool für die </t>
  </si>
  <si>
    <r>
      <t>So können z.B. die "Parameter" für  die Altersstruktur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(also , 65, 70, 75 Jahre usw) und die Zugehörigkeitsstruktur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(also 1, 5, 10, 20 Jahre usw) frei eingestelt werden; es empfiehlt sich jedoch, bei solchen</t>
    </r>
  </si>
  <si>
    <r>
      <t>Voraussetzung ist dabei natürlich eine vollständige und "gewartete" Mitgliederliste, die jeweils zu Jahresbeginn mit der Landesgeschäftsstelle</t>
    </r>
    <r>
      <rPr>
        <b/>
        <vertAlign val="superscript"/>
        <sz val="11"/>
        <rFont val="Arial"/>
        <family val="2"/>
      </rPr>
      <t>**)</t>
    </r>
    <r>
      <rPr>
        <b/>
        <sz val="11"/>
        <rFont val="Arial"/>
        <family val="2"/>
      </rPr>
      <t xml:space="preserve"> abzustimmen ist. In welcher "Sortierung" (hier wurde einfach</t>
    </r>
  </si>
  <si>
    <t>*) Die Zuordnung zu den jeweiligen "Altersgruppen"  erfolgt so, dass ALLE, die z.B. "irgendwann im Auswertungsjahr" ihren 80. Geburtstag haben, der 80-er-Gruppe zugeordnet werden, weil sie ja dann auch dieses Jahr</t>
  </si>
  <si>
    <t xml:space="preserve">zu ehren sind. Dieselbe Logik wird bei der Zugehörigkeitsdauer und aud bei der Durchschnittswertberechnung angewandt. Sie werden also, egal, ob Sie den 1.1.2018 oder den 31.12.2018 als "Referenzdatum" eintragen, </t>
  </si>
  <si>
    <t>dieselben Ergebnisse bekommen. Das "Referenzdatum ist somit hier als "Stichtagsdatum für die Aktualität der Mitgliederliste zu sehen.</t>
  </si>
  <si>
    <t>Achtung: Die vorliegende Version ist als Testversion konzipiert - kein Schreibschutz auf Formeln /  keinerlei Gewährleistung!</t>
  </si>
  <si>
    <t xml:space="preserve">Leerzeilen ("Reservezeilen")  vorgesehen, die ebenfalls befüllt werden können. Achtung: die "errechneten" Felder (Alter und Zugehörigkeitsdauer) sind dann wieder mit den Formeln zu versehen (einfach vom </t>
  </si>
  <si>
    <t>"Vorgänger" bzw. "Nachfolger" hieinkopieren und checken, ob richtig gerechnet wird.</t>
  </si>
  <si>
    <t>**) ob die Listen von der Landesgeschäftsstelle - gegen eine entsprechende Datenschutzerklärung der Obleute -  in elektronischer Form zur Verfügung gestellt werden können, wird noch geklärt</t>
  </si>
  <si>
    <t>&lt;--- hier bitte  "Ihr Auswertungsdatum" eingeben!!!</t>
  </si>
  <si>
    <t>Anmerkung</t>
  </si>
  <si>
    <t>€ Beitrag</t>
  </si>
  <si>
    <t>Monat</t>
  </si>
  <si>
    <t>Tag</t>
  </si>
  <si>
    <t>Telefon FN</t>
  </si>
  <si>
    <t>Telefon Handy</t>
  </si>
  <si>
    <t>"Auswertungen": fasst die wichtigsten strukturellen Daten der Ortsgruppe in übersichtlicher Form zusammen. Parameter (gelb unterlegt) sind änderbar.</t>
  </si>
  <si>
    <t>Die Tabellen im einzelnen:</t>
  </si>
  <si>
    <r>
      <t xml:space="preserve"> </t>
    </r>
    <r>
      <rPr>
        <sz val="10"/>
        <rFont val="Arial"/>
        <family val="2"/>
      </rPr>
      <t>ist</t>
    </r>
    <r>
      <rPr>
        <b/>
        <sz val="10"/>
        <rFont val="Arial"/>
        <family val="2"/>
      </rPr>
      <t xml:space="preserve"> DAS </t>
    </r>
    <r>
      <rPr>
        <sz val="10"/>
        <rFont val="Arial"/>
        <family val="2"/>
      </rPr>
      <t xml:space="preserve">Datum für </t>
    </r>
    <r>
      <rPr>
        <b/>
        <sz val="10"/>
        <rFont val="Arial"/>
        <family val="2"/>
      </rPr>
      <t>"Jubilarberechnung" (Geb.Tage und Zugehörigkeit) relevant ist das JAHR!)</t>
    </r>
  </si>
  <si>
    <t>Eintr.Dat.</t>
  </si>
  <si>
    <t>Hochz.Dat.</t>
  </si>
  <si>
    <t>Ehedauer</t>
  </si>
  <si>
    <t>(z.B.: 70., 75., 80. Geburtstag usw, 5 Jahre Zugehörigkeit, 10 Jahre, 20 Jahre  usw, 40 Jahre verheiratet, 50 Jahre, 60 Jahre usw. - jeweils unter Verwendung des Features "Zahlenfilter" ) "herausgefiltert" werden können.</t>
  </si>
  <si>
    <t>"Mitgl. nach Geb.Tag": Hier können pro BerteuerIn "Geburtstagslisten" erstellt werden (ggf. muss ein zweites mal sortiert werden nach "Monat" und Tag" der Geburt aufsteigend)</t>
  </si>
  <si>
    <t>Was tun, wenn ….</t>
  </si>
  <si>
    <r>
      <rPr>
        <b/>
        <sz val="11"/>
        <color theme="4" tint="-0.249977111117893"/>
        <rFont val="Arial"/>
        <family val="2"/>
      </rPr>
      <t>Was tun, wenn während des Jahres Mitglieder versterben?</t>
    </r>
    <r>
      <rPr>
        <sz val="11"/>
        <color theme="4" tint="-0.249977111117893"/>
        <rFont val="Arial"/>
        <family val="2"/>
      </rPr>
      <t xml:space="preserve"> - Hier genügt es, die gesamte Zeile im Arbeitsblatt "Mitglieder Alphabetisch unterjährig auf "Leerzeichen" zu setzen. Ggf Hochzeitsdatum auch beim Ehepartner löschen!</t>
    </r>
  </si>
  <si>
    <r>
      <rPr>
        <b/>
        <sz val="11"/>
        <color theme="4" tint="-0.249977111117893"/>
        <rFont val="Arial"/>
        <family val="2"/>
      </rPr>
      <t>Was tun, wenn während des Jahres Mitglieder dazukommen?</t>
    </r>
    <r>
      <rPr>
        <sz val="11"/>
        <color theme="4" tint="-0.249977111117893"/>
        <rFont val="Arial"/>
        <family val="2"/>
      </rPr>
      <t xml:space="preserve"> - Hier können die neuen Mitglieder anstelle der durch Todesfälle freigewordenen Felder eingesetzt werden; außerdem sind am Ende des Arbeitsblatts</t>
    </r>
  </si>
  <si>
    <t>Was tun, wenn "meine Ortsgruppe" mehr Mitglieder hat als im vorliegenden  Auswertungstool  vorgesehen sind?</t>
  </si>
  <si>
    <r>
      <t xml:space="preserve">Das Tool ist hier 150 Mitglieder ausgelegt. Sollten Sie mehr als 150 Mitglieder verwalten, dann bitte  </t>
    </r>
    <r>
      <rPr>
        <b/>
        <sz val="11"/>
        <color theme="4" tint="-0.249977111117893"/>
        <rFont val="Arial"/>
        <family val="2"/>
      </rPr>
      <t>V O R</t>
    </r>
    <r>
      <rPr>
        <sz val="11"/>
        <color theme="4" tint="-0.249977111117893"/>
        <rFont val="Arial"/>
        <family val="2"/>
      </rPr>
      <t xml:space="preserve">  Beginn der Erfassung Ihrer Daten alle Arbeitstabellen entsprechend vergrößern (ausser "Readme", "Auswertungen" und </t>
    </r>
  </si>
  <si>
    <r>
      <t xml:space="preserve">"Drucktabelle").  Das ist am einfachsten durch Einfügen von Zeilen "irgendwo in der Mitte" der Tabellen und Kopiern der Formeln zu bewerkstelligen. Bitte dabei darauf achten, dass dabei </t>
    </r>
    <r>
      <rPr>
        <b/>
        <sz val="11"/>
        <color theme="4" tint="-0.249977111117893"/>
        <rFont val="Arial"/>
        <family val="2"/>
      </rPr>
      <t>ALLE</t>
    </r>
    <r>
      <rPr>
        <sz val="11"/>
        <color theme="4" tint="-0.249977111117893"/>
        <rFont val="Arial"/>
        <family val="2"/>
      </rPr>
      <t xml:space="preserve"> Formeln kopiert werden!</t>
    </r>
  </si>
  <si>
    <t xml:space="preserve"> Beitragssumme</t>
  </si>
  <si>
    <r>
      <t xml:space="preserve">Bei allfälligen Fragen oder Anregungen können Sie mich unter </t>
    </r>
    <r>
      <rPr>
        <i/>
        <sz val="11.5"/>
        <rFont val="Arial"/>
        <family val="2"/>
      </rPr>
      <t>strohmeier.ernst@a1.net bzw. 0664 114 71 63</t>
    </r>
    <r>
      <rPr>
        <sz val="11.5"/>
        <rFont val="Arial"/>
        <family val="2"/>
      </rPr>
      <t xml:space="preserve"> kontaktieren.</t>
    </r>
  </si>
  <si>
    <t>Zuname1</t>
  </si>
  <si>
    <t>Zuname2</t>
  </si>
  <si>
    <t>Zuname3</t>
  </si>
  <si>
    <t>Zuname4</t>
  </si>
  <si>
    <t>Zuname5</t>
  </si>
  <si>
    <t>Zuname6</t>
  </si>
  <si>
    <t>Zuname7</t>
  </si>
  <si>
    <t>Zuname8</t>
  </si>
  <si>
    <t>Zuname9</t>
  </si>
  <si>
    <t>Zuname10</t>
  </si>
  <si>
    <t>Zuname11</t>
  </si>
  <si>
    <t>Zuname12</t>
  </si>
  <si>
    <t>Zuname13</t>
  </si>
  <si>
    <t>Zuname14</t>
  </si>
  <si>
    <t>Zuname15</t>
  </si>
  <si>
    <t>Zuname16</t>
  </si>
  <si>
    <t>Zuname17</t>
  </si>
  <si>
    <t>Zuname18</t>
  </si>
  <si>
    <t>Zuname19</t>
  </si>
  <si>
    <t>Zuname20</t>
  </si>
  <si>
    <t>Zuname21</t>
  </si>
  <si>
    <t>Zuname22</t>
  </si>
  <si>
    <t>Zuname23</t>
  </si>
  <si>
    <t>Zuname24</t>
  </si>
  <si>
    <t>Zuname25</t>
  </si>
  <si>
    <t>Zuname26</t>
  </si>
  <si>
    <t>Zuname27</t>
  </si>
  <si>
    <t>Zuname28</t>
  </si>
  <si>
    <t>Zuname29</t>
  </si>
  <si>
    <t>Zuname30</t>
  </si>
  <si>
    <t>Zuname31</t>
  </si>
  <si>
    <t>Zuname32</t>
  </si>
  <si>
    <t>Zuname33</t>
  </si>
  <si>
    <t>Zuname34</t>
  </si>
  <si>
    <t>Zuname35</t>
  </si>
  <si>
    <t>Zuname36</t>
  </si>
  <si>
    <t>Zuname37</t>
  </si>
  <si>
    <t>Zuname38</t>
  </si>
  <si>
    <t>Zuname39</t>
  </si>
  <si>
    <t>Zuname40</t>
  </si>
  <si>
    <t>Zuname41</t>
  </si>
  <si>
    <t>Zuname42</t>
  </si>
  <si>
    <t>Zuname43</t>
  </si>
  <si>
    <t>Zuname44</t>
  </si>
  <si>
    <t>Zuname45</t>
  </si>
  <si>
    <t>Zuname46</t>
  </si>
  <si>
    <t>Zuname47</t>
  </si>
  <si>
    <t>Zuname48</t>
  </si>
  <si>
    <t>Zuname49</t>
  </si>
  <si>
    <t>Zuname50</t>
  </si>
  <si>
    <t>Zuname51</t>
  </si>
  <si>
    <t>Zuname52</t>
  </si>
  <si>
    <t>Zuname53</t>
  </si>
  <si>
    <t>Zuname54</t>
  </si>
  <si>
    <t>Zuname55</t>
  </si>
  <si>
    <t>Zuname56</t>
  </si>
  <si>
    <t>Zuname57</t>
  </si>
  <si>
    <t>Zuname58</t>
  </si>
  <si>
    <t>Zuname59</t>
  </si>
  <si>
    <t>Zuname60</t>
  </si>
  <si>
    <t>Zuname61</t>
  </si>
  <si>
    <t>Zuname62</t>
  </si>
  <si>
    <t>Zuname63</t>
  </si>
  <si>
    <t>Zuname64</t>
  </si>
  <si>
    <t>Zuname65</t>
  </si>
  <si>
    <t>Zuname66</t>
  </si>
  <si>
    <t>Zuname67</t>
  </si>
  <si>
    <t>Zuname68</t>
  </si>
  <si>
    <t>Zuname69</t>
  </si>
  <si>
    <t>Zuname70</t>
  </si>
  <si>
    <t>Zuname71</t>
  </si>
  <si>
    <t>Zuname72</t>
  </si>
  <si>
    <t>Zuname73</t>
  </si>
  <si>
    <t>Zuname74</t>
  </si>
  <si>
    <t>Zuname75</t>
  </si>
  <si>
    <t>Zuname76</t>
  </si>
  <si>
    <t>Zuname77</t>
  </si>
  <si>
    <t>Zuname78</t>
  </si>
  <si>
    <t>Zuname79</t>
  </si>
  <si>
    <t>Zuname80</t>
  </si>
  <si>
    <t>Zuname81</t>
  </si>
  <si>
    <t>Zuname82</t>
  </si>
  <si>
    <t>Zuname83</t>
  </si>
  <si>
    <t>Zuname84</t>
  </si>
  <si>
    <t>Zuname85</t>
  </si>
  <si>
    <t>Zuname86</t>
  </si>
  <si>
    <t>Zuname87</t>
  </si>
  <si>
    <t>Zuname88</t>
  </si>
  <si>
    <t>Zuname89</t>
  </si>
  <si>
    <t>Zuname90</t>
  </si>
  <si>
    <t>Zuname91</t>
  </si>
  <si>
    <t>Zuname92</t>
  </si>
  <si>
    <t>Zuname93</t>
  </si>
  <si>
    <t>Zuname94</t>
  </si>
  <si>
    <t>Zuname95</t>
  </si>
  <si>
    <t>Zuname96</t>
  </si>
  <si>
    <t>Zuname97</t>
  </si>
  <si>
    <t>Zuname98</t>
  </si>
  <si>
    <t>Zuname99</t>
  </si>
  <si>
    <t>Zuname100</t>
  </si>
  <si>
    <t>Zuname101</t>
  </si>
  <si>
    <t>Zuname102</t>
  </si>
  <si>
    <t>Zuname103</t>
  </si>
  <si>
    <t>Zuname104</t>
  </si>
  <si>
    <t>Zuname105</t>
  </si>
  <si>
    <t>Zuname106</t>
  </si>
  <si>
    <t>Zuname107</t>
  </si>
  <si>
    <t>Zuname108</t>
  </si>
  <si>
    <t>Zuname109</t>
  </si>
  <si>
    <t>Zuname110</t>
  </si>
  <si>
    <t>Zuname111</t>
  </si>
  <si>
    <t>Zuname112</t>
  </si>
  <si>
    <t>Zuname113</t>
  </si>
  <si>
    <t>Zuname114</t>
  </si>
  <si>
    <t>Zuname115</t>
  </si>
  <si>
    <t>Zuname116</t>
  </si>
  <si>
    <t>Zuname117</t>
  </si>
  <si>
    <t>Zuname118</t>
  </si>
  <si>
    <t>Zuname119</t>
  </si>
  <si>
    <t>Zuname120</t>
  </si>
  <si>
    <t>Zuname121</t>
  </si>
  <si>
    <t>Zuname122</t>
  </si>
  <si>
    <t>Zuname123</t>
  </si>
  <si>
    <t>Zuname124</t>
  </si>
  <si>
    <t>Zuname125</t>
  </si>
  <si>
    <t>Zuname126</t>
  </si>
  <si>
    <t>Zuname127</t>
  </si>
  <si>
    <t>Zuname128</t>
  </si>
  <si>
    <t>Zuname129</t>
  </si>
  <si>
    <t>Zuname130</t>
  </si>
  <si>
    <t>Zuname131</t>
  </si>
  <si>
    <t>Zuname132</t>
  </si>
  <si>
    <t>Zuname133</t>
  </si>
  <si>
    <t>Zuname134</t>
  </si>
  <si>
    <t>Zuname135</t>
  </si>
  <si>
    <t>Zuname136</t>
  </si>
  <si>
    <t>Zuname137</t>
  </si>
  <si>
    <t>Zuname138</t>
  </si>
  <si>
    <t>Zuname139</t>
  </si>
  <si>
    <t>Zuname140</t>
  </si>
  <si>
    <t>Zuname141</t>
  </si>
  <si>
    <t>Zuname142</t>
  </si>
  <si>
    <t>Zuname143</t>
  </si>
  <si>
    <t>Zuname144</t>
  </si>
  <si>
    <t>Zuname145</t>
  </si>
  <si>
    <t>Zuname146</t>
  </si>
  <si>
    <t>Zuname147</t>
  </si>
  <si>
    <t>Zuname148</t>
  </si>
  <si>
    <t>Zuname149</t>
  </si>
  <si>
    <t>Vorn.1</t>
  </si>
  <si>
    <t>Vorn.2</t>
  </si>
  <si>
    <t>Vorn.3</t>
  </si>
  <si>
    <t>Vorn.4</t>
  </si>
  <si>
    <t>Vorn.5</t>
  </si>
  <si>
    <t>Vorn.6</t>
  </si>
  <si>
    <t>Vorn.7</t>
  </si>
  <si>
    <t>Vorn.8</t>
  </si>
  <si>
    <t>Vorn.9</t>
  </si>
  <si>
    <t>Vorn.10</t>
  </si>
  <si>
    <t>Vorn.11</t>
  </si>
  <si>
    <t>Vorn.12</t>
  </si>
  <si>
    <t>Vorn.13</t>
  </si>
  <si>
    <t>Vorn.14</t>
  </si>
  <si>
    <t>Vorn.15</t>
  </si>
  <si>
    <t>Vorn.16</t>
  </si>
  <si>
    <t>Vorn.17</t>
  </si>
  <si>
    <t>Vorn.18</t>
  </si>
  <si>
    <t>Vorn.19</t>
  </si>
  <si>
    <t>Vorn.20</t>
  </si>
  <si>
    <t>Vorn.21</t>
  </si>
  <si>
    <t>Vorn.22</t>
  </si>
  <si>
    <t>Vorn.23</t>
  </si>
  <si>
    <t>Vorn.24</t>
  </si>
  <si>
    <t>Vorn.25</t>
  </si>
  <si>
    <t>Vorn.26</t>
  </si>
  <si>
    <t>Vorn.27</t>
  </si>
  <si>
    <t>Vorn.28</t>
  </si>
  <si>
    <t>Vorn.29</t>
  </si>
  <si>
    <t>Vorn.30</t>
  </si>
  <si>
    <t>Vorn.31</t>
  </si>
  <si>
    <t>Vorn.32</t>
  </si>
  <si>
    <t>Vorn.33</t>
  </si>
  <si>
    <t>Vorn.34</t>
  </si>
  <si>
    <t>Vorn.35</t>
  </si>
  <si>
    <t>Vorn.36</t>
  </si>
  <si>
    <t>Vorn.37</t>
  </si>
  <si>
    <t>Vorn.38</t>
  </si>
  <si>
    <t>Vorn.39</t>
  </si>
  <si>
    <t>Vorn.40</t>
  </si>
  <si>
    <t>Vorn.41</t>
  </si>
  <si>
    <t>Vorn.42</t>
  </si>
  <si>
    <t>Vorn.43</t>
  </si>
  <si>
    <t>Vorn.44</t>
  </si>
  <si>
    <t>Vorn.45</t>
  </si>
  <si>
    <t>Vorn.46</t>
  </si>
  <si>
    <t>Vorn.47</t>
  </si>
  <si>
    <t>Vorn.48</t>
  </si>
  <si>
    <t>Vorn.49</t>
  </si>
  <si>
    <t>Vorn.50</t>
  </si>
  <si>
    <t>Vorn.51</t>
  </si>
  <si>
    <t>Vorn.52</t>
  </si>
  <si>
    <t>Vorn.53</t>
  </si>
  <si>
    <t>Vorn.54</t>
  </si>
  <si>
    <t>Vorn.55</t>
  </si>
  <si>
    <t>Vorn.56</t>
  </si>
  <si>
    <t>Vorn.57</t>
  </si>
  <si>
    <t>Vorn.58</t>
  </si>
  <si>
    <t>Vorn.59</t>
  </si>
  <si>
    <t>Vorn.60</t>
  </si>
  <si>
    <t>Vorn.61</t>
  </si>
  <si>
    <t>Vorn.62</t>
  </si>
  <si>
    <t>Vorn.63</t>
  </si>
  <si>
    <t>Vorn.64</t>
  </si>
  <si>
    <t>Vorn.65</t>
  </si>
  <si>
    <t>Vorn.66</t>
  </si>
  <si>
    <t>Vorn.67</t>
  </si>
  <si>
    <t>Vorn.68</t>
  </si>
  <si>
    <t>Vorn.69</t>
  </si>
  <si>
    <t>Vorn.70</t>
  </si>
  <si>
    <t>Vorn.71</t>
  </si>
  <si>
    <t>Vorn.72</t>
  </si>
  <si>
    <t>Vorn.73</t>
  </si>
  <si>
    <t>Vorn.74</t>
  </si>
  <si>
    <t>Vorn.75</t>
  </si>
  <si>
    <t>Vorn.76</t>
  </si>
  <si>
    <t>Vorn.77</t>
  </si>
  <si>
    <t>Vorn.78</t>
  </si>
  <si>
    <t>Vorn.79</t>
  </si>
  <si>
    <t>Vorn.80</t>
  </si>
  <si>
    <t>Vorn.81</t>
  </si>
  <si>
    <t>Vorn.82</t>
  </si>
  <si>
    <t>Vorn.83</t>
  </si>
  <si>
    <t>Vorn.84</t>
  </si>
  <si>
    <t>Vorn.85</t>
  </si>
  <si>
    <t>Vorn.86</t>
  </si>
  <si>
    <t>Vorn.87</t>
  </si>
  <si>
    <t>Vorn.88</t>
  </si>
  <si>
    <t>Vorn.89</t>
  </si>
  <si>
    <t>Vorn.90</t>
  </si>
  <si>
    <t>Vorn.91</t>
  </si>
  <si>
    <t>Vorn.92</t>
  </si>
  <si>
    <t>Vorn.93</t>
  </si>
  <si>
    <t>Vorn.94</t>
  </si>
  <si>
    <t>Vorn.95</t>
  </si>
  <si>
    <t>Vorn.96</t>
  </si>
  <si>
    <t>Vorn.97</t>
  </si>
  <si>
    <t>Vorn.98</t>
  </si>
  <si>
    <t>Vorn.99</t>
  </si>
  <si>
    <t>Vorn.100</t>
  </si>
  <si>
    <t>Vorn.101</t>
  </si>
  <si>
    <t>Vorn.102</t>
  </si>
  <si>
    <t>Vorn.103</t>
  </si>
  <si>
    <t>Vorn.104</t>
  </si>
  <si>
    <t>Vorn.105</t>
  </si>
  <si>
    <t>Vorn.106</t>
  </si>
  <si>
    <t>Vorn.107</t>
  </si>
  <si>
    <t>Vorn.108</t>
  </si>
  <si>
    <t>Vorn.109</t>
  </si>
  <si>
    <t>Vorn.110</t>
  </si>
  <si>
    <t>Vorn.111</t>
  </si>
  <si>
    <t>Vorn.112</t>
  </si>
  <si>
    <t>Vorn.113</t>
  </si>
  <si>
    <t>Vorn.114</t>
  </si>
  <si>
    <t>Vorn.115</t>
  </si>
  <si>
    <t>Vorn.116</t>
  </si>
  <si>
    <t>Vorn.117</t>
  </si>
  <si>
    <t>Vorn.118</t>
  </si>
  <si>
    <t>Vorn.119</t>
  </si>
  <si>
    <t>Vorn.120</t>
  </si>
  <si>
    <t>Vorn.121</t>
  </si>
  <si>
    <t>Vorn.122</t>
  </si>
  <si>
    <t>Vorn.123</t>
  </si>
  <si>
    <t>Vorn.124</t>
  </si>
  <si>
    <t>Vorn.125</t>
  </si>
  <si>
    <t>Vorn.126</t>
  </si>
  <si>
    <t>Vorn.127</t>
  </si>
  <si>
    <t>Vorn.128</t>
  </si>
  <si>
    <t>Vorn.129</t>
  </si>
  <si>
    <t>Vorn.130</t>
  </si>
  <si>
    <t>Vorn.131</t>
  </si>
  <si>
    <t>Vorn.132</t>
  </si>
  <si>
    <t>Vorn.133</t>
  </si>
  <si>
    <t>Vorn.134</t>
  </si>
  <si>
    <t>Vorn.135</t>
  </si>
  <si>
    <t>Vorn.136</t>
  </si>
  <si>
    <t>Vorn.137</t>
  </si>
  <si>
    <t>Vorn.138</t>
  </si>
  <si>
    <t>Vorn.139</t>
  </si>
  <si>
    <t>Vorn.140</t>
  </si>
  <si>
    <t>Vorn.141</t>
  </si>
  <si>
    <t>Vorn.142</t>
  </si>
  <si>
    <t>Vorn.143</t>
  </si>
  <si>
    <t>Vorn.144</t>
  </si>
  <si>
    <t>Vorn.145</t>
  </si>
  <si>
    <t>Vorn.146</t>
  </si>
  <si>
    <t>Vorn.147</t>
  </si>
  <si>
    <t>Vorn.148</t>
  </si>
  <si>
    <t>Vorn.149</t>
  </si>
  <si>
    <t>Strasse1</t>
  </si>
  <si>
    <t>Strasse2</t>
  </si>
  <si>
    <t>Strasse3</t>
  </si>
  <si>
    <t>Strasse4</t>
  </si>
  <si>
    <t>Strasse5</t>
  </si>
  <si>
    <t>Strasse6</t>
  </si>
  <si>
    <t>Strasse7</t>
  </si>
  <si>
    <t>Strasse8</t>
  </si>
  <si>
    <t>Strasse9</t>
  </si>
  <si>
    <t>Strasse10</t>
  </si>
  <si>
    <t>Strasse11</t>
  </si>
  <si>
    <t>Strasse12</t>
  </si>
  <si>
    <t>Strasse13</t>
  </si>
  <si>
    <t>Strasse14</t>
  </si>
  <si>
    <t>Strasse15</t>
  </si>
  <si>
    <t>Strasse16</t>
  </si>
  <si>
    <t>Strasse17</t>
  </si>
  <si>
    <t>Strasse18</t>
  </si>
  <si>
    <t>Strasse19</t>
  </si>
  <si>
    <t>Strasse20</t>
  </si>
  <si>
    <t>Strasse21</t>
  </si>
  <si>
    <t>Strasse22</t>
  </si>
  <si>
    <t>Strasse23</t>
  </si>
  <si>
    <t>Strasse24</t>
  </si>
  <si>
    <t>Strasse25</t>
  </si>
  <si>
    <t>Strasse26</t>
  </si>
  <si>
    <t>Strasse27</t>
  </si>
  <si>
    <t>Strasse28</t>
  </si>
  <si>
    <t>Strasse29</t>
  </si>
  <si>
    <t>Strasse30</t>
  </si>
  <si>
    <t>Strasse31</t>
  </si>
  <si>
    <t>Strasse32</t>
  </si>
  <si>
    <t>Strasse33</t>
  </si>
  <si>
    <t>Strasse34</t>
  </si>
  <si>
    <t>Strasse35</t>
  </si>
  <si>
    <t>Strasse36</t>
  </si>
  <si>
    <t>Strasse37</t>
  </si>
  <si>
    <t>Strasse38</t>
  </si>
  <si>
    <t>Strasse39</t>
  </si>
  <si>
    <t>Strasse40</t>
  </si>
  <si>
    <t>Strasse41</t>
  </si>
  <si>
    <t>Strasse42</t>
  </si>
  <si>
    <t>Strasse43</t>
  </si>
  <si>
    <t>Strasse44</t>
  </si>
  <si>
    <t>Strasse45</t>
  </si>
  <si>
    <t>Strasse46</t>
  </si>
  <si>
    <t>Strasse47</t>
  </si>
  <si>
    <t>Strasse48</t>
  </si>
  <si>
    <t>Strasse49</t>
  </si>
  <si>
    <t>Strasse50</t>
  </si>
  <si>
    <t>Strasse51</t>
  </si>
  <si>
    <t>Strasse52</t>
  </si>
  <si>
    <t>Strasse53</t>
  </si>
  <si>
    <t>Strasse54</t>
  </si>
  <si>
    <t>Strasse55</t>
  </si>
  <si>
    <t>Strasse56</t>
  </si>
  <si>
    <t>Strasse57</t>
  </si>
  <si>
    <t>Strasse58</t>
  </si>
  <si>
    <t>Strasse59</t>
  </si>
  <si>
    <t>Strasse60</t>
  </si>
  <si>
    <t>Strasse61</t>
  </si>
  <si>
    <t>Strasse62</t>
  </si>
  <si>
    <t>Strasse63</t>
  </si>
  <si>
    <t>Strasse64</t>
  </si>
  <si>
    <t>Strasse65</t>
  </si>
  <si>
    <t>Strasse66</t>
  </si>
  <si>
    <t>Strasse67</t>
  </si>
  <si>
    <t>Strasse68</t>
  </si>
  <si>
    <t>Strasse69</t>
  </si>
  <si>
    <t>Strasse70</t>
  </si>
  <si>
    <t>Strasse71</t>
  </si>
  <si>
    <t>Strasse72</t>
  </si>
  <si>
    <t>Strasse73</t>
  </si>
  <si>
    <t>Strasse74</t>
  </si>
  <si>
    <t>Strasse75</t>
  </si>
  <si>
    <t>Strasse76</t>
  </si>
  <si>
    <t>Strasse77</t>
  </si>
  <si>
    <t>Strasse78</t>
  </si>
  <si>
    <t>Strasse79</t>
  </si>
  <si>
    <t>Strasse80</t>
  </si>
  <si>
    <t>Strasse81</t>
  </si>
  <si>
    <t>Strasse82</t>
  </si>
  <si>
    <t>Strasse83</t>
  </si>
  <si>
    <t>Strasse84</t>
  </si>
  <si>
    <t>Strasse85</t>
  </si>
  <si>
    <t>Strasse86</t>
  </si>
  <si>
    <t>Strasse87</t>
  </si>
  <si>
    <t>Strasse88</t>
  </si>
  <si>
    <t>Strasse89</t>
  </si>
  <si>
    <t>Strasse90</t>
  </si>
  <si>
    <t>Strasse91</t>
  </si>
  <si>
    <t>Strasse92</t>
  </si>
  <si>
    <t>Strasse93</t>
  </si>
  <si>
    <t>Strasse94</t>
  </si>
  <si>
    <t>Strasse95</t>
  </si>
  <si>
    <t>Strasse96</t>
  </si>
  <si>
    <t>Strasse97</t>
  </si>
  <si>
    <t>Strasse98</t>
  </si>
  <si>
    <t>Strasse99</t>
  </si>
  <si>
    <t>Strasse100</t>
  </si>
  <si>
    <t>Strasse101</t>
  </si>
  <si>
    <t>Strasse102</t>
  </si>
  <si>
    <t>Strasse103</t>
  </si>
  <si>
    <t>Strasse104</t>
  </si>
  <si>
    <t>Strasse105</t>
  </si>
  <si>
    <t>Strasse106</t>
  </si>
  <si>
    <t>Strasse107</t>
  </si>
  <si>
    <t>Strasse108</t>
  </si>
  <si>
    <t>Strasse109</t>
  </si>
  <si>
    <t>Strasse110</t>
  </si>
  <si>
    <t>Strasse111</t>
  </si>
  <si>
    <t>Strasse112</t>
  </si>
  <si>
    <t>Strasse113</t>
  </si>
  <si>
    <t>Strasse114</t>
  </si>
  <si>
    <t>Strasse115</t>
  </si>
  <si>
    <t>Strasse116</t>
  </si>
  <si>
    <t>Strasse117</t>
  </si>
  <si>
    <t>Strasse118</t>
  </si>
  <si>
    <t>Strasse119</t>
  </si>
  <si>
    <t>Strasse120</t>
  </si>
  <si>
    <t>Strasse121</t>
  </si>
  <si>
    <t>Strasse122</t>
  </si>
  <si>
    <t>Strasse123</t>
  </si>
  <si>
    <t>Strasse124</t>
  </si>
  <si>
    <t>Strasse125</t>
  </si>
  <si>
    <t>Strasse126</t>
  </si>
  <si>
    <t>Strasse127</t>
  </si>
  <si>
    <t>Strasse128</t>
  </si>
  <si>
    <t>Strasse129</t>
  </si>
  <si>
    <t>Strasse130</t>
  </si>
  <si>
    <t>Strasse131</t>
  </si>
  <si>
    <t>Strasse132</t>
  </si>
  <si>
    <t>Strasse133</t>
  </si>
  <si>
    <t>Strasse134</t>
  </si>
  <si>
    <t>Strasse135</t>
  </si>
  <si>
    <t>Strasse136</t>
  </si>
  <si>
    <t>Strasse137</t>
  </si>
  <si>
    <t>Strasse138</t>
  </si>
  <si>
    <t>Strasse139</t>
  </si>
  <si>
    <t>Strasse140</t>
  </si>
  <si>
    <t>Strasse141</t>
  </si>
  <si>
    <t>Strasse142</t>
  </si>
  <si>
    <t>Strasse143</t>
  </si>
  <si>
    <t>Strasse144</t>
  </si>
  <si>
    <t>Strasse145</t>
  </si>
  <si>
    <t>Strasse146</t>
  </si>
  <si>
    <t>Strasse147</t>
  </si>
  <si>
    <t>Strasse148</t>
  </si>
  <si>
    <t>Strasse149</t>
  </si>
  <si>
    <t>5xxx</t>
  </si>
  <si>
    <t>HFR</t>
  </si>
  <si>
    <t xml:space="preserve"> gefiltert nach </t>
  </si>
  <si>
    <t xml:space="preserve">"20 Jahre Zugehörigkeit zum  Seniorenbund" </t>
  </si>
  <si>
    <t>Muster -  OG</t>
  </si>
  <si>
    <t>Wenn Sie eine Auswertungstabelle nochmals speziell formatieren und druckaufbereiten wollen, ist dafür eine "Drucktabelle" vorgesehen, in welche Sie Ihre Daen hineinkopieren können.</t>
  </si>
  <si>
    <r>
      <t xml:space="preserve">"Mitglieder_Alphabetisch": Ist </t>
    </r>
    <r>
      <rPr>
        <b/>
        <sz val="11.5"/>
        <color theme="4" tint="-0.249977111117893"/>
        <rFont val="Arial"/>
        <family val="2"/>
      </rPr>
      <t>DIE Master- und Eingabetabelle</t>
    </r>
    <r>
      <rPr>
        <b/>
        <sz val="11.5"/>
        <rFont val="Arial"/>
        <family val="2"/>
      </rPr>
      <t>, von der alle anderen Tabellen ihre Daten übernehmen. Sie kann für die Erstellung von "Mitglieder-Gesamt - Listen verwendet werden</t>
    </r>
  </si>
  <si>
    <t>Alle diese Auswertungstabellen sind druckaufbereitet (zumeist Querformat, 1 Seite; Ausnahme: "Mitglieder Alphabetisch", diese Liste ist auf  3 Seiten ausgelegt, das passt für ca. 150 Mitglieder)</t>
  </si>
  <si>
    <r>
      <rPr>
        <b/>
        <sz val="11"/>
        <color theme="4" tint="-0.249977111117893"/>
        <rFont val="Arial"/>
        <family val="2"/>
      </rPr>
      <t>"nach Alter filtern"</t>
    </r>
    <r>
      <rPr>
        <b/>
        <sz val="11"/>
        <rFont val="Arial"/>
        <family val="2"/>
      </rPr>
      <t>: In dieser Arbeitsmappe können die "Jubilare" nach beliebigen Kriterien herausgefiltert werden  ("Alter" in Kopfzeile anklicken, dann zB Zahlenfilter wählen und gewünschte(s) Alter eingeben)</t>
    </r>
  </si>
  <si>
    <r>
      <rPr>
        <b/>
        <sz val="11"/>
        <color theme="4" tint="-0.249977111117893"/>
        <rFont val="Arial"/>
        <family val="2"/>
      </rPr>
      <t>"nach Zugeh.dauer filtern":</t>
    </r>
    <r>
      <rPr>
        <b/>
        <sz val="11"/>
        <rFont val="Arial"/>
        <family val="2"/>
      </rPr>
      <t xml:space="preserve">  analog zu oben, nur   "Zugeh." anklicken</t>
    </r>
  </si>
  <si>
    <r>
      <rPr>
        <b/>
        <sz val="11.5"/>
        <color theme="4" tint="-0.249977111117893"/>
        <rFont val="Arial"/>
        <family val="2"/>
      </rPr>
      <t>"Ehejubiläen"</t>
    </r>
    <r>
      <rPr>
        <b/>
        <sz val="11.5"/>
        <rFont val="Arial"/>
        <family val="2"/>
      </rPr>
      <t>: Hier können beliebige Ehejubiläen - je nach Usance in der OG - anhand der Ehedauer herausgefiltert werden. Hauptproblem ist hier die Datengewinnung und -vollständigkeit.</t>
    </r>
  </si>
  <si>
    <r>
      <rPr>
        <b/>
        <sz val="11"/>
        <color theme="4" tint="-0.249977111117893"/>
        <rFont val="Arial"/>
        <family val="2"/>
      </rPr>
      <t>"nach BetreuerIn filtern":</t>
    </r>
    <r>
      <rPr>
        <b/>
        <sz val="11"/>
        <rFont val="Arial"/>
        <family val="2"/>
      </rPr>
      <t xml:space="preserve">  analog zu oben, nur  "Betr." anklicken und dann das/die gewünschtern Textfeld(er) auswählen (kann auch als "Kassierliste" herangezogen werden)</t>
    </r>
  </si>
  <si>
    <t>Das ist die letzte</t>
  </si>
</sst>
</file>

<file path=xl/styles.xml><?xml version="1.0" encoding="utf-8"?>
<styleSheet xmlns="http://schemas.openxmlformats.org/spreadsheetml/2006/main">
  <numFmts count="1">
    <numFmt numFmtId="164" formatCode="dd/m/yyyy;@"/>
  </numFmts>
  <fonts count="31">
    <font>
      <sz val="10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MS Sans Serif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11.5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i/>
      <sz val="11.5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8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.5"/>
      <color theme="4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AB3"/>
        <bgColor indexed="64"/>
      </patternFill>
    </fill>
    <fill>
      <patternFill patternType="solid">
        <fgColor rgb="FFD6C70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quotePrefix="1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quotePrefix="1" applyNumberFormat="1" applyFont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quotePrefix="1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left" wrapText="1"/>
      <protection locked="0"/>
    </xf>
    <xf numFmtId="14" fontId="2" fillId="0" borderId="1" xfId="0" quotePrefix="1" applyNumberFormat="1" applyFont="1" applyBorder="1" applyAlignment="1" applyProtection="1">
      <alignment wrapText="1"/>
      <protection locked="0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wrapText="1"/>
      <protection locked="0"/>
    </xf>
    <xf numFmtId="1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1" fontId="5" fillId="0" borderId="0" xfId="0" applyNumberFormat="1" applyFont="1" applyAlignment="1" applyProtection="1">
      <alignment wrapText="1"/>
      <protection locked="0"/>
    </xf>
    <xf numFmtId="9" fontId="4" fillId="0" borderId="0" xfId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" fontId="5" fillId="0" borderId="0" xfId="0" applyNumberFormat="1" applyFont="1" applyAlignment="1" applyProtection="1">
      <alignment horizontal="center" wrapText="1"/>
      <protection locked="0"/>
    </xf>
    <xf numFmtId="1" fontId="6" fillId="0" borderId="0" xfId="0" applyNumberFormat="1" applyFont="1" applyAlignment="1" applyProtection="1">
      <alignment wrapText="1"/>
      <protection locked="0"/>
    </xf>
    <xf numFmtId="1" fontId="6" fillId="0" borderId="0" xfId="0" applyNumberFormat="1" applyFont="1" applyAlignment="1" applyProtection="1">
      <alignment horizontal="center" wrapText="1"/>
      <protection locked="0"/>
    </xf>
    <xf numFmtId="1" fontId="2" fillId="0" borderId="1" xfId="0" quotePrefix="1" applyNumberFormat="1" applyFont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0" fontId="2" fillId="0" borderId="1" xfId="0" quotePrefix="1" applyNumberFormat="1" applyFont="1" applyFill="1" applyBorder="1" applyAlignment="1" applyProtection="1">
      <alignment horizontal="center" wrapText="1"/>
      <protection locked="0"/>
    </xf>
    <xf numFmtId="0" fontId="2" fillId="0" borderId="0" xfId="0" quotePrefix="1" applyNumberFormat="1" applyFont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quotePrefix="1" applyNumberFormat="1" applyFont="1" applyAlignment="1" applyProtection="1">
      <alignment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14" fontId="5" fillId="0" borderId="0" xfId="0" applyNumberFormat="1" applyFont="1" applyAlignment="1" applyProtection="1">
      <alignment wrapText="1"/>
      <protection locked="0"/>
    </xf>
    <xf numFmtId="1" fontId="10" fillId="5" borderId="1" xfId="0" applyNumberFormat="1" applyFont="1" applyFill="1" applyBorder="1" applyAlignment="1" applyProtection="1">
      <alignment wrapText="1"/>
      <protection locked="0"/>
    </xf>
    <xf numFmtId="1" fontId="10" fillId="5" borderId="1" xfId="0" applyNumberFormat="1" applyFont="1" applyFill="1" applyBorder="1" applyAlignment="1" applyProtection="1">
      <alignment horizontal="center" wrapText="1"/>
      <protection locked="0"/>
    </xf>
    <xf numFmtId="1" fontId="10" fillId="5" borderId="1" xfId="0" applyNumberFormat="1" applyFont="1" applyFill="1" applyBorder="1" applyAlignment="1" applyProtection="1">
      <alignment horizontal="left" wrapText="1"/>
      <protection locked="0"/>
    </xf>
    <xf numFmtId="4" fontId="5" fillId="6" borderId="4" xfId="0" applyNumberFormat="1" applyFont="1" applyFill="1" applyBorder="1" applyAlignment="1" applyProtection="1">
      <alignment horizontal="center" wrapText="1"/>
      <protection locked="0"/>
    </xf>
    <xf numFmtId="4" fontId="5" fillId="8" borderId="4" xfId="0" applyNumberFormat="1" applyFont="1" applyFill="1" applyBorder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vertical="center" wrapText="1"/>
      <protection locked="0"/>
    </xf>
    <xf numFmtId="1" fontId="11" fillId="0" borderId="0" xfId="0" applyNumberFormat="1" applyFont="1" applyAlignment="1" applyProtection="1">
      <alignment horizontal="center" wrapText="1"/>
      <protection locked="0"/>
    </xf>
    <xf numFmtId="1" fontId="12" fillId="0" borderId="0" xfId="0" applyNumberFormat="1" applyFont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4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6" xfId="0" applyNumberFormat="1" applyFont="1" applyFill="1" applyBorder="1" applyAlignment="1" applyProtection="1">
      <alignment vertical="center" wrapText="1"/>
      <protection locked="0"/>
    </xf>
    <xf numFmtId="4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7" xfId="0" applyNumberFormat="1" applyFont="1" applyFill="1" applyBorder="1" applyAlignment="1" applyProtection="1">
      <alignment vertic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2" fontId="2" fillId="0" borderId="1" xfId="0" quotePrefix="1" applyNumberFormat="1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wrapText="1"/>
      <protection locked="0"/>
    </xf>
    <xf numFmtId="1" fontId="5" fillId="0" borderId="26" xfId="0" applyNumberFormat="1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9" fontId="4" fillId="0" borderId="19" xfId="0" applyNumberFormat="1" applyFont="1" applyBorder="1" applyAlignment="1" applyProtection="1">
      <alignment horizontal="center" wrapText="1"/>
      <protection locked="0"/>
    </xf>
    <xf numFmtId="9" fontId="4" fillId="0" borderId="2" xfId="0" applyNumberFormat="1" applyFont="1" applyBorder="1" applyAlignment="1" applyProtection="1">
      <alignment horizontal="center" wrapText="1"/>
      <protection locked="0"/>
    </xf>
    <xf numFmtId="9" fontId="4" fillId="0" borderId="20" xfId="0" applyNumberFormat="1" applyFont="1" applyBorder="1" applyAlignment="1" applyProtection="1">
      <alignment horizontal="center" wrapText="1"/>
      <protection locked="0"/>
    </xf>
    <xf numFmtId="9" fontId="6" fillId="0" borderId="0" xfId="1" applyFont="1" applyAlignment="1" applyProtection="1">
      <alignment horizontal="center" wrapText="1"/>
      <protection locked="0"/>
    </xf>
    <xf numFmtId="1" fontId="5" fillId="0" borderId="25" xfId="0" applyNumberFormat="1" applyFont="1" applyBorder="1" applyAlignment="1" applyProtection="1">
      <alignment horizontal="center" wrapText="1"/>
      <protection locked="0"/>
    </xf>
    <xf numFmtId="1" fontId="4" fillId="0" borderId="22" xfId="0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" fontId="4" fillId="0" borderId="12" xfId="0" applyNumberFormat="1" applyFont="1" applyBorder="1" applyAlignment="1" applyProtection="1">
      <alignment horizontal="center" wrapText="1"/>
      <protection locked="0"/>
    </xf>
    <xf numFmtId="9" fontId="10" fillId="0" borderId="8" xfId="1" applyFont="1" applyBorder="1" applyAlignment="1" applyProtection="1">
      <alignment horizontal="center" wrapText="1"/>
      <protection locked="0"/>
    </xf>
    <xf numFmtId="9" fontId="10" fillId="0" borderId="10" xfId="1" applyFont="1" applyBorder="1" applyAlignment="1" applyProtection="1">
      <alignment horizontal="center" wrapText="1"/>
      <protection locked="0"/>
    </xf>
    <xf numFmtId="9" fontId="10" fillId="0" borderId="13" xfId="1" applyFont="1" applyBorder="1" applyAlignment="1" applyProtection="1">
      <alignment horizontal="center" wrapText="1"/>
      <protection locked="0"/>
    </xf>
    <xf numFmtId="9" fontId="10" fillId="0" borderId="0" xfId="1" applyFont="1" applyAlignment="1" applyProtection="1">
      <alignment horizontal="center" wrapText="1"/>
      <protection locked="0"/>
    </xf>
    <xf numFmtId="1" fontId="10" fillId="0" borderId="0" xfId="0" applyNumberFormat="1" applyFont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1" fontId="10" fillId="7" borderId="1" xfId="0" applyNumberFormat="1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9" borderId="1" xfId="0" applyNumberFormat="1" applyFont="1" applyFill="1" applyBorder="1" applyAlignment="1" applyProtection="1">
      <alignment horizontal="center" wrapText="1"/>
      <protection locked="0"/>
    </xf>
    <xf numFmtId="0" fontId="2" fillId="1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1" fontId="2" fillId="0" borderId="1" xfId="0" quotePrefix="1" applyNumberFormat="1" applyFont="1" applyFill="1" applyBorder="1" applyAlignment="1" applyProtection="1">
      <alignment horizontal="center" wrapText="1"/>
      <protection locked="0"/>
    </xf>
    <xf numFmtId="0" fontId="2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10" borderId="1" xfId="0" quotePrefix="1" applyNumberFormat="1" applyFont="1" applyFill="1" applyBorder="1" applyAlignment="1" applyProtection="1">
      <alignment horizontal="center" wrapText="1"/>
      <protection locked="0"/>
    </xf>
    <xf numFmtId="0" fontId="2" fillId="11" borderId="1" xfId="0" applyNumberFormat="1" applyFont="1" applyFill="1" applyBorder="1" applyAlignment="1" applyProtection="1">
      <alignment horizontal="center" wrapText="1"/>
      <protection locked="0"/>
    </xf>
    <xf numFmtId="0" fontId="2" fillId="12" borderId="1" xfId="0" applyNumberFormat="1" applyFont="1" applyFill="1" applyBorder="1" applyAlignment="1" applyProtection="1">
      <alignment horizontal="center" wrapText="1"/>
      <protection locked="0"/>
    </xf>
    <xf numFmtId="0" fontId="2" fillId="13" borderId="1" xfId="0" applyNumberFormat="1" applyFont="1" applyFill="1" applyBorder="1" applyAlignment="1" applyProtection="1">
      <alignment horizontal="center" wrapText="1"/>
      <protection locked="0"/>
    </xf>
    <xf numFmtId="0" fontId="2" fillId="14" borderId="1" xfId="0" applyNumberFormat="1" applyFont="1" applyFill="1" applyBorder="1" applyAlignment="1" applyProtection="1">
      <alignment horizontal="center" wrapText="1"/>
      <protection locked="0"/>
    </xf>
    <xf numFmtId="0" fontId="2" fillId="11" borderId="1" xfId="0" quotePrefix="1" applyNumberFormat="1" applyFont="1" applyFill="1" applyBorder="1" applyAlignment="1" applyProtection="1">
      <alignment horizontal="center" wrapText="1"/>
      <protection locked="0"/>
    </xf>
    <xf numFmtId="0" fontId="2" fillId="13" borderId="2" xfId="0" quotePrefix="1" applyNumberFormat="1" applyFont="1" applyFill="1" applyBorder="1" applyAlignment="1" applyProtection="1">
      <alignment horizontal="center" wrapText="1"/>
      <protection locked="0"/>
    </xf>
    <xf numFmtId="0" fontId="2" fillId="13" borderId="1" xfId="0" quotePrefix="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7" fillId="3" borderId="4" xfId="0" applyFont="1" applyFill="1" applyBorder="1"/>
    <xf numFmtId="0" fontId="21" fillId="0" borderId="0" xfId="0" applyFont="1"/>
    <xf numFmtId="0" fontId="22" fillId="0" borderId="0" xfId="0" applyFont="1"/>
    <xf numFmtId="0" fontId="7" fillId="2" borderId="4" xfId="0" applyFont="1" applyFill="1" applyBorder="1" applyAlignment="1" applyProtection="1">
      <alignment horizontal="center" wrapText="1"/>
      <protection locked="0"/>
    </xf>
    <xf numFmtId="14" fontId="7" fillId="3" borderId="28" xfId="0" quotePrefix="1" applyNumberFormat="1" applyFont="1" applyFill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1" fontId="2" fillId="4" borderId="0" xfId="0" applyNumberFormat="1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3" fillId="0" borderId="1" xfId="0" applyFont="1" applyBorder="1"/>
    <xf numFmtId="164" fontId="23" fillId="0" borderId="1" xfId="0" applyNumberFormat="1" applyFont="1" applyBorder="1"/>
    <xf numFmtId="1" fontId="23" fillId="0" borderId="1" xfId="0" applyNumberFormat="1" applyFont="1" applyBorder="1" applyAlignment="1">
      <alignment horizontal="center"/>
    </xf>
    <xf numFmtId="0" fontId="24" fillId="0" borderId="0" xfId="0" applyFont="1"/>
    <xf numFmtId="0" fontId="23" fillId="12" borderId="1" xfId="0" applyNumberFormat="1" applyFont="1" applyFill="1" applyBorder="1" applyAlignment="1" applyProtection="1">
      <alignment horizontal="center" wrapText="1"/>
      <protection locked="0"/>
    </xf>
    <xf numFmtId="0" fontId="23" fillId="11" borderId="1" xfId="0" applyNumberFormat="1" applyFont="1" applyFill="1" applyBorder="1" applyAlignment="1" applyProtection="1">
      <alignment horizontal="center" wrapText="1"/>
      <protection locked="0"/>
    </xf>
    <xf numFmtId="0" fontId="23" fillId="14" borderId="1" xfId="0" applyNumberFormat="1" applyFont="1" applyFill="1" applyBorder="1" applyAlignment="1" applyProtection="1">
      <alignment horizontal="center" wrapText="1"/>
      <protection locked="0"/>
    </xf>
    <xf numFmtId="0" fontId="23" fillId="10" borderId="1" xfId="0" applyNumberFormat="1" applyFont="1" applyFill="1" applyBorder="1" applyAlignment="1" applyProtection="1">
      <alignment horizontal="center" wrapText="1"/>
      <protection locked="0"/>
    </xf>
    <xf numFmtId="0" fontId="23" fillId="0" borderId="1" xfId="0" applyNumberFormat="1" applyFont="1" applyFill="1" applyBorder="1" applyAlignment="1" applyProtection="1">
      <alignment horizontal="center" wrapText="1"/>
      <protection locked="0"/>
    </xf>
    <xf numFmtId="0" fontId="23" fillId="9" borderId="1" xfId="0" applyNumberFormat="1" applyFont="1" applyFill="1" applyBorder="1" applyAlignment="1" applyProtection="1">
      <alignment horizontal="center" wrapText="1"/>
      <protection locked="0"/>
    </xf>
    <xf numFmtId="0" fontId="23" fillId="13" borderId="1" xfId="0" applyNumberFormat="1" applyFont="1" applyFill="1" applyBorder="1" applyAlignment="1" applyProtection="1">
      <alignment horizontal="center" wrapText="1"/>
      <protection locked="0"/>
    </xf>
    <xf numFmtId="0" fontId="23" fillId="10" borderId="1" xfId="0" quotePrefix="1" applyNumberFormat="1" applyFont="1" applyFill="1" applyBorder="1" applyAlignment="1" applyProtection="1">
      <alignment horizontal="center" wrapText="1"/>
      <protection locked="0"/>
    </xf>
    <xf numFmtId="164" fontId="24" fillId="0" borderId="0" xfId="0" applyNumberFormat="1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 applyProtection="1">
      <alignment wrapText="1"/>
      <protection locked="0"/>
    </xf>
    <xf numFmtId="4" fontId="24" fillId="0" borderId="0" xfId="0" applyNumberFormat="1" applyFont="1" applyAlignment="1" applyProtection="1">
      <alignment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1" fontId="2" fillId="0" borderId="22" xfId="0" quotePrefix="1" applyNumberFormat="1" applyFont="1" applyFill="1" applyBorder="1" applyAlignment="1" applyProtection="1">
      <alignment horizontal="center" wrapText="1"/>
      <protection locked="0"/>
    </xf>
    <xf numFmtId="0" fontId="6" fillId="0" borderId="1" xfId="0" quotePrefix="1" applyNumberFormat="1" applyFont="1" applyBorder="1" applyAlignment="1" applyProtection="1">
      <alignment wrapText="1"/>
      <protection locked="0"/>
    </xf>
    <xf numFmtId="0" fontId="6" fillId="0" borderId="1" xfId="0" quotePrefix="1" applyNumberFormat="1" applyFont="1" applyFill="1" applyBorder="1" applyAlignment="1" applyProtection="1">
      <alignment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0" borderId="1" xfId="0" applyNumberFormat="1" applyFont="1" applyFill="1" applyBorder="1" applyAlignment="1" applyProtection="1">
      <alignment wrapText="1"/>
      <protection locked="0"/>
    </xf>
    <xf numFmtId="0" fontId="7" fillId="6" borderId="1" xfId="0" applyFont="1" applyFill="1" applyBorder="1" applyAlignment="1" applyProtection="1">
      <alignment wrapText="1"/>
      <protection locked="0"/>
    </xf>
    <xf numFmtId="0" fontId="7" fillId="6" borderId="1" xfId="0" applyFont="1" applyFill="1" applyBorder="1" applyAlignment="1" applyProtection="1">
      <alignment horizontal="center" wrapText="1"/>
      <protection locked="0"/>
    </xf>
    <xf numFmtId="1" fontId="7" fillId="6" borderId="1" xfId="0" applyNumberFormat="1" applyFont="1" applyFill="1" applyBorder="1" applyAlignment="1" applyProtection="1">
      <alignment horizontal="left" wrapText="1"/>
      <protection locked="0"/>
    </xf>
    <xf numFmtId="2" fontId="7" fillId="6" borderId="1" xfId="0" applyNumberFormat="1" applyFont="1" applyFill="1" applyBorder="1" applyAlignment="1" applyProtection="1">
      <alignment horizontal="center" wrapText="1"/>
      <protection locked="0"/>
    </xf>
    <xf numFmtId="1" fontId="7" fillId="6" borderId="1" xfId="0" applyNumberFormat="1" applyFont="1" applyFill="1" applyBorder="1" applyAlignment="1" applyProtection="1">
      <alignment horizontal="center" wrapText="1"/>
      <protection locked="0"/>
    </xf>
    <xf numFmtId="0" fontId="0" fillId="13" borderId="1" xfId="0" applyFill="1" applyBorder="1" applyAlignment="1">
      <alignment horizontal="center"/>
    </xf>
    <xf numFmtId="14" fontId="2" fillId="0" borderId="1" xfId="0" quotePrefix="1" applyNumberFormat="1" applyFont="1" applyBorder="1" applyAlignment="1" applyProtection="1">
      <alignment horizontal="center" wrapText="1"/>
      <protection locked="0"/>
    </xf>
    <xf numFmtId="0" fontId="23" fillId="6" borderId="1" xfId="0" applyFont="1" applyFill="1" applyBorder="1"/>
    <xf numFmtId="164" fontId="23" fillId="6" borderId="1" xfId="0" applyNumberFormat="1" applyFont="1" applyFill="1" applyBorder="1"/>
    <xf numFmtId="1" fontId="23" fillId="6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 applyProtection="1">
      <alignment horizontal="center" wrapText="1"/>
      <protection locked="0"/>
    </xf>
    <xf numFmtId="0" fontId="25" fillId="0" borderId="0" xfId="0" applyFont="1"/>
    <xf numFmtId="0" fontId="17" fillId="15" borderId="0" xfId="0" applyFont="1" applyFill="1"/>
    <xf numFmtId="0" fontId="18" fillId="15" borderId="0" xfId="0" applyFont="1" applyFill="1"/>
    <xf numFmtId="0" fontId="7" fillId="0" borderId="17" xfId="0" quotePrefix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9" fontId="10" fillId="0" borderId="0" xfId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16" borderId="2" xfId="0" quotePrefix="1" applyNumberFormat="1" applyFont="1" applyFill="1" applyBorder="1" applyAlignment="1" applyProtection="1">
      <alignment horizontal="center" wrapText="1"/>
      <protection locked="0"/>
    </xf>
    <xf numFmtId="0" fontId="0" fillId="16" borderId="1" xfId="0" applyFill="1" applyBorder="1" applyAlignment="1">
      <alignment horizontal="center"/>
    </xf>
    <xf numFmtId="0" fontId="7" fillId="17" borderId="1" xfId="0" applyFont="1" applyFill="1" applyBorder="1" applyAlignment="1" applyProtection="1">
      <alignment horizontal="center" wrapText="1"/>
      <protection locked="0"/>
    </xf>
    <xf numFmtId="14" fontId="2" fillId="14" borderId="1" xfId="0" applyNumberFormat="1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1" fontId="8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" fontId="10" fillId="0" borderId="3" xfId="0" applyNumberFormat="1" applyFont="1" applyBorder="1" applyAlignment="1" applyProtection="1">
      <alignment vertical="center" wrapText="1"/>
      <protection locked="0"/>
    </xf>
    <xf numFmtId="14" fontId="5" fillId="0" borderId="0" xfId="0" applyNumberFormat="1" applyFont="1" applyAlignment="1" applyProtection="1">
      <alignment horizontal="right" vertical="center" wrapText="1"/>
      <protection locked="0"/>
    </xf>
    <xf numFmtId="1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5" xfId="0" applyNumberFormat="1" applyFont="1" applyFill="1" applyBorder="1" applyAlignment="1" applyProtection="1">
      <alignment horizontal="right" vertical="center" wrapText="1"/>
      <protection locked="0"/>
    </xf>
    <xf numFmtId="1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17" borderId="1" xfId="0" applyFont="1" applyFill="1" applyBorder="1"/>
    <xf numFmtId="0" fontId="7" fillId="17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3" fillId="4" borderId="1" xfId="0" applyFont="1" applyFill="1" applyBorder="1" applyAlignment="1" applyProtection="1">
      <alignment horizontal="center" wrapText="1"/>
      <protection locked="0"/>
    </xf>
    <xf numFmtId="4" fontId="7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/>
    <xf numFmtId="3" fontId="7" fillId="0" borderId="0" xfId="0" applyNumberFormat="1" applyFont="1" applyAlignment="1" applyProtection="1">
      <alignment wrapText="1"/>
      <protection locked="0"/>
    </xf>
    <xf numFmtId="2" fontId="2" fillId="14" borderId="1" xfId="0" quotePrefix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  <color rgb="FFFF6600"/>
      <color rgb="FFFFFFCC"/>
      <color rgb="FFCC9900"/>
      <color rgb="FFCC6600"/>
      <color rgb="FFBFA60D"/>
      <color rgb="FFCCCC00"/>
      <color rgb="FFCCFF33"/>
      <color rgb="FFFF99CC"/>
      <color rgb="FFFFFAB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9.7721556518118216E-2"/>
          <c:y val="6.3530287060574106E-2"/>
          <c:w val="0.86693706907935841"/>
          <c:h val="0.79221319775972765"/>
        </c:manualLayout>
      </c:layout>
      <c:barChart>
        <c:barDir val="col"/>
        <c:grouping val="clustered"/>
        <c:ser>
          <c:idx val="0"/>
          <c:order val="0"/>
          <c:spPr>
            <a:gradFill flip="none"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10800000" scaled="1"/>
              <a:tileRect/>
            </a:gradFill>
            <a:ln cmpd="sng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solidFill>
                <a:schemeClr val="bg1">
                  <a:lumMod val="8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Val val="1"/>
          </c:dLbls>
          <c:cat>
            <c:strRef>
              <c:f>Auswertungen!$A$4:$A$11</c:f>
              <c:strCache>
                <c:ptCount val="8"/>
                <c:pt idx="0">
                  <c:v>&lt;=65</c:v>
                </c:pt>
                <c:pt idx="1">
                  <c:v>65-70</c:v>
                </c:pt>
                <c:pt idx="2">
                  <c:v>70-75</c:v>
                </c:pt>
                <c:pt idx="3">
                  <c:v>75-80</c:v>
                </c:pt>
                <c:pt idx="4">
                  <c:v>80-85</c:v>
                </c:pt>
                <c:pt idx="5">
                  <c:v>85-90</c:v>
                </c:pt>
                <c:pt idx="6">
                  <c:v>90-95</c:v>
                </c:pt>
                <c:pt idx="7">
                  <c:v>&gt;95</c:v>
                </c:pt>
              </c:strCache>
            </c:strRef>
          </c:cat>
          <c:val>
            <c:numRef>
              <c:f>Auswertungen!$B$4:$B$11</c:f>
              <c:numCache>
                <c:formatCode>General</c:formatCode>
                <c:ptCount val="8"/>
                <c:pt idx="0">
                  <c:v>9</c:v>
                </c:pt>
                <c:pt idx="1">
                  <c:v>20</c:v>
                </c:pt>
                <c:pt idx="2">
                  <c:v>40</c:v>
                </c:pt>
                <c:pt idx="3">
                  <c:v>46</c:v>
                </c:pt>
                <c:pt idx="4">
                  <c:v>18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gapWidth val="65"/>
        <c:axId val="82197120"/>
        <c:axId val="82671488"/>
      </c:barChart>
      <c:catAx>
        <c:axId val="82197120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2671488"/>
        <c:crosses val="autoZero"/>
        <c:auto val="1"/>
        <c:lblAlgn val="ctr"/>
        <c:lblOffset val="100"/>
      </c:catAx>
      <c:valAx>
        <c:axId val="82671488"/>
        <c:scaling>
          <c:orientation val="minMax"/>
        </c:scaling>
        <c:axPos val="l"/>
        <c:majorGridlines/>
        <c:numFmt formatCode="General" sourceLinked="1"/>
        <c:tickLblPos val="nextTo"/>
        <c:crossAx val="82197120"/>
        <c:crosses val="autoZero"/>
        <c:crossBetween val="between"/>
      </c:valAx>
      <c:spPr>
        <a:gradFill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0"/>
        </a:gradFill>
      </c:spPr>
    </c:plotArea>
    <c:plotVisOnly val="1"/>
  </c:chart>
  <c:spPr>
    <a:gradFill flip="none" rotWithShape="1">
      <a:gsLst>
        <a:gs pos="0">
          <a:schemeClr val="bg2">
            <a:lumMod val="75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path path="circle">
        <a:fillToRect l="100000" t="100000"/>
      </a:path>
      <a:tileRect r="-100000" b="-100000"/>
    </a:gra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9.3371162677590228E-2"/>
          <c:y val="6.7762573961403533E-2"/>
          <c:w val="0.88370160739497305"/>
          <c:h val="0.78625666834255348"/>
        </c:manualLayout>
      </c:layout>
      <c:barChart>
        <c:barDir val="col"/>
        <c:grouping val="clustered"/>
        <c:ser>
          <c:idx val="0"/>
          <c:order val="0"/>
          <c:spPr>
            <a:gradFill flip="none" rotWithShape="1">
              <a:gsLst>
                <a:gs pos="80000">
                  <a:srgbClr val="FFFAB3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10800000" scaled="0"/>
              <a:tileRect/>
            </a:gradFill>
            <a:ln cmpd="sng">
              <a:solidFill>
                <a:sysClr val="windowText" lastClr="0000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metal"/>
          </c:spPr>
          <c:dLbls>
            <c:spPr>
              <a:solidFill>
                <a:sysClr val="window" lastClr="FFFFFF">
                  <a:lumMod val="85000"/>
                </a:sys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Val val="1"/>
          </c:dLbls>
          <c:cat>
            <c:strRef>
              <c:f>Auswertungen!$A$15:$A$22</c:f>
              <c:strCache>
                <c:ptCount val="8"/>
                <c:pt idx="0">
                  <c:v>&lt;=1</c:v>
                </c:pt>
                <c:pt idx="1">
                  <c:v>1-5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&gt;30</c:v>
                </c:pt>
              </c:strCache>
            </c:strRef>
          </c:cat>
          <c:val>
            <c:numRef>
              <c:f>Auswertungen!$B$15:$B$22</c:f>
              <c:numCache>
                <c:formatCode>General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33</c:v>
                </c:pt>
                <c:pt idx="3">
                  <c:v>30</c:v>
                </c:pt>
                <c:pt idx="4">
                  <c:v>44</c:v>
                </c:pt>
                <c:pt idx="5">
                  <c:v>9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</c:ser>
        <c:gapWidth val="66"/>
        <c:axId val="107244928"/>
        <c:axId val="107636608"/>
      </c:barChart>
      <c:catAx>
        <c:axId val="107244928"/>
        <c:scaling>
          <c:orientation val="minMax"/>
        </c:scaling>
        <c:axPos val="b"/>
        <c:tickLblPos val="nextTo"/>
        <c:crossAx val="107636608"/>
        <c:crosses val="autoZero"/>
        <c:auto val="1"/>
        <c:lblAlgn val="ctr"/>
        <c:lblOffset val="100"/>
      </c:catAx>
      <c:valAx>
        <c:axId val="107636608"/>
        <c:scaling>
          <c:orientation val="minMax"/>
        </c:scaling>
        <c:axPos val="l"/>
        <c:majorGridlines/>
        <c:numFmt formatCode="General" sourceLinked="1"/>
        <c:tickLblPos val="nextTo"/>
        <c:crossAx val="107244928"/>
        <c:crosses val="autoZero"/>
        <c:crossBetween val="between"/>
      </c:valAx>
      <c:spPr>
        <a:gradFill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0"/>
        </a:gradFill>
        <a:ln w="25400">
          <a:noFill/>
        </a:ln>
      </c:spPr>
    </c:plotArea>
    <c:plotVisOnly val="1"/>
  </c:chart>
  <c:spPr>
    <a:gradFill flip="none" rotWithShape="1">
      <a:gsLst>
        <a:gs pos="0">
          <a:schemeClr val="bg2">
            <a:lumMod val="75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3500000" scaled="1"/>
      <a:tileRect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38099</xdr:rowOff>
    </xdr:from>
    <xdr:to>
      <xdr:col>9</xdr:col>
      <xdr:colOff>914399</xdr:colOff>
      <xdr:row>18</xdr:row>
      <xdr:rowOff>257175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7</xdr:row>
      <xdr:rowOff>38099</xdr:rowOff>
    </xdr:from>
    <xdr:to>
      <xdr:col>14</xdr:col>
      <xdr:colOff>238126</xdr:colOff>
      <xdr:row>18</xdr:row>
      <xdr:rowOff>276224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opLeftCell="A24" workbookViewId="0">
      <selection activeCell="A29" sqref="A29:XFD29"/>
    </sheetView>
  </sheetViews>
  <sheetFormatPr baseColWidth="10" defaultRowHeight="14.25"/>
  <cols>
    <col min="1" max="1" width="17.85546875" style="105" customWidth="1"/>
    <col min="2" max="2" width="22.28515625" style="105" customWidth="1"/>
    <col min="3" max="3" width="14.42578125" style="105" customWidth="1"/>
    <col min="4" max="4" width="14" style="105" customWidth="1"/>
    <col min="5" max="5" width="13.42578125" style="105" customWidth="1"/>
    <col min="6" max="6" width="47.140625" style="105" customWidth="1"/>
    <col min="7" max="7" width="87.85546875" style="105" customWidth="1"/>
    <col min="8" max="16384" width="11.42578125" style="105"/>
  </cols>
  <sheetData>
    <row r="1" spans="1:17" ht="24" thickBot="1">
      <c r="A1" s="151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5" thickBot="1">
      <c r="A2" s="104"/>
      <c r="B2" s="104"/>
      <c r="C2" s="104"/>
      <c r="D2" s="104"/>
      <c r="E2" s="104"/>
      <c r="F2" s="111" t="s">
        <v>24</v>
      </c>
      <c r="G2" s="154" t="s">
        <v>84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25.5" customHeight="1" thickBot="1">
      <c r="A3" s="106" t="s">
        <v>49</v>
      </c>
      <c r="B3" s="108" t="s">
        <v>549</v>
      </c>
      <c r="C3" s="152" t="s">
        <v>48</v>
      </c>
      <c r="D3" s="153"/>
      <c r="E3" s="153"/>
      <c r="F3" s="112">
        <v>43115</v>
      </c>
      <c r="G3" s="152" t="s">
        <v>75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6.5" customHeight="1">
      <c r="A4" s="104"/>
      <c r="B4" s="104"/>
      <c r="C4" s="104"/>
      <c r="D4" s="104"/>
      <c r="E4" s="104"/>
      <c r="G4" s="155" t="s">
        <v>47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23.25" customHeight="1">
      <c r="A5" s="103" t="s">
        <v>50</v>
      </c>
      <c r="B5" s="104"/>
      <c r="C5" s="104"/>
      <c r="D5" s="104"/>
      <c r="E5" s="104"/>
      <c r="F5" s="37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">
      <c r="A7" s="103" t="s">
        <v>62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ht="17.25">
      <c r="A9" s="103" t="s">
        <v>66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15">
      <c r="A10" s="103" t="s">
        <v>63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5">
      <c r="A12" s="103" t="s">
        <v>64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15">
      <c r="A13" s="103" t="s">
        <v>88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>
      <c r="A15" s="103" t="s">
        <v>60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5">
      <c r="A16" s="103" t="s">
        <v>61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7.25">
      <c r="A18" s="103" t="s">
        <v>67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s="107" customFormat="1" ht="15">
      <c r="A19" s="103" t="s">
        <v>51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s="107" customFormat="1" ht="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107" customFormat="1" ht="15">
      <c r="A21" s="107" t="s">
        <v>83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s="107" customFormat="1" ht="15">
      <c r="A22" s="107" t="s">
        <v>551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s="107" customFormat="1" ht="15">
      <c r="A23" s="107" t="s">
        <v>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107" customFormat="1" ht="15">
      <c r="A24" s="107" t="s">
        <v>82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107" customFormat="1" ht="15">
      <c r="A25" s="103" t="s">
        <v>553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s="107" customFormat="1" ht="15">
      <c r="A26" s="103" t="s">
        <v>554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07" customFormat="1" ht="15">
      <c r="A27" s="107" t="s">
        <v>555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s="107" customFormat="1" ht="15">
      <c r="A28" s="103" t="s">
        <v>556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107" customFormat="1" ht="1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107" customFormat="1" ht="15">
      <c r="A30" s="103" t="s">
        <v>552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107" customFormat="1" ht="15">
      <c r="A31" s="103" t="s">
        <v>550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ht="15">
      <c r="A33" s="186" t="s">
        <v>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>
      <c r="A34" s="18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ht="15">
      <c r="A35" s="185" t="s">
        <v>91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ht="15">
      <c r="A36" s="185" t="s">
        <v>92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>
      <c r="A37" s="185" t="s">
        <v>72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>
      <c r="A38" s="185" t="s">
        <v>73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15">
      <c r="A39" s="186" t="s">
        <v>93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15">
      <c r="A40" s="185" t="s">
        <v>94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ht="15">
      <c r="A41" s="185" t="s">
        <v>95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>
      <c r="A44" s="109" t="s">
        <v>71</v>
      </c>
      <c r="B44" s="109"/>
      <c r="C44" s="109"/>
      <c r="D44" s="109"/>
      <c r="E44" s="109"/>
      <c r="F44" s="109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>
      <c r="A45" s="105" t="s">
        <v>97</v>
      </c>
    </row>
    <row r="46" spans="1:17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s="110" customFormat="1">
      <c r="A47" s="109" t="s">
        <v>68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110" customFormat="1">
      <c r="A48" s="109" t="s">
        <v>69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s="110" customFormat="1">
      <c r="A49" s="109" t="s">
        <v>70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s="110" customForma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s="110" customFormat="1">
      <c r="A51" s="109" t="s">
        <v>74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</sheetData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tabSelected="1" topLeftCell="A126" zoomScale="90" zoomScaleNormal="90" workbookViewId="0">
      <selection activeCell="B153" sqref="B153"/>
    </sheetView>
  </sheetViews>
  <sheetFormatPr baseColWidth="10" defaultColWidth="9.140625" defaultRowHeight="17.25" customHeight="1"/>
  <cols>
    <col min="1" max="1" width="16.140625" style="1" customWidth="1"/>
    <col min="2" max="2" width="17" style="1" customWidth="1"/>
    <col min="3" max="5" width="12.5703125" style="3" customWidth="1"/>
    <col min="6" max="6" width="23.28515625" style="1" customWidth="1"/>
    <col min="7" max="7" width="6.5703125" style="31" customWidth="1"/>
    <col min="8" max="8" width="14" style="1" customWidth="1"/>
    <col min="9" max="9" width="9.5703125" style="3" customWidth="1"/>
    <col min="10" max="10" width="8.5703125" style="3" customWidth="1"/>
    <col min="11" max="11" width="11.140625" style="3" customWidth="1"/>
    <col min="12" max="12" width="7.42578125" style="3" customWidth="1"/>
    <col min="13" max="13" width="7.42578125" style="56" customWidth="1"/>
    <col min="14" max="14" width="9.7109375" style="56" customWidth="1"/>
    <col min="15" max="15" width="10" style="31" customWidth="1"/>
    <col min="16" max="16" width="7.42578125" style="31" customWidth="1"/>
    <col min="17" max="17" width="16.7109375" style="31" customWidth="1"/>
    <col min="18" max="18" width="17.140625" style="31" customWidth="1"/>
    <col min="19" max="19" width="24.7109375" style="1" customWidth="1"/>
    <col min="20" max="20" width="55.28515625" style="1" customWidth="1"/>
    <col min="21" max="22" width="5.42578125" style="1" customWidth="1"/>
    <col min="23" max="16384" width="9.140625" style="1"/>
  </cols>
  <sheetData>
    <row r="1" spans="1:20" ht="17.25" customHeight="1">
      <c r="A1" s="140" t="s">
        <v>17</v>
      </c>
      <c r="B1" s="140" t="s">
        <v>18</v>
      </c>
      <c r="C1" s="141" t="s">
        <v>19</v>
      </c>
      <c r="D1" s="141" t="s">
        <v>85</v>
      </c>
      <c r="E1" s="141" t="s">
        <v>86</v>
      </c>
      <c r="F1" s="140" t="s">
        <v>20</v>
      </c>
      <c r="G1" s="142" t="s">
        <v>21</v>
      </c>
      <c r="H1" s="140" t="s">
        <v>22</v>
      </c>
      <c r="I1" s="141" t="s">
        <v>12</v>
      </c>
      <c r="J1" s="141" t="s">
        <v>23</v>
      </c>
      <c r="K1" s="141" t="s">
        <v>87</v>
      </c>
      <c r="L1" s="141" t="s">
        <v>52</v>
      </c>
      <c r="M1" s="143" t="s">
        <v>36</v>
      </c>
      <c r="N1" s="143" t="s">
        <v>77</v>
      </c>
      <c r="O1" s="144" t="s">
        <v>78</v>
      </c>
      <c r="P1" s="144" t="s">
        <v>79</v>
      </c>
      <c r="Q1" s="144" t="s">
        <v>80</v>
      </c>
      <c r="R1" s="144" t="s">
        <v>81</v>
      </c>
      <c r="S1" s="140" t="s">
        <v>76</v>
      </c>
    </row>
    <row r="2" spans="1:20" ht="17.25" customHeight="1">
      <c r="A2" s="7" t="s">
        <v>98</v>
      </c>
      <c r="B2" s="7" t="s">
        <v>247</v>
      </c>
      <c r="C2" s="5">
        <v>17618</v>
      </c>
      <c r="D2" s="5">
        <v>42786</v>
      </c>
      <c r="E2" s="5"/>
      <c r="F2" s="7" t="s">
        <v>396</v>
      </c>
      <c r="G2" s="29" t="s">
        <v>545</v>
      </c>
      <c r="H2" s="7" t="s">
        <v>22</v>
      </c>
      <c r="I2" s="100">
        <f>YEAR(Readme!F$3)-YEAR(C2)</f>
        <v>70</v>
      </c>
      <c r="J2" s="101">
        <f>YEAR(Readme!F$3)-YEAR(D2)</f>
        <v>1</v>
      </c>
      <c r="K2" s="159">
        <f>IF(E2=0,0,YEAR(Readme!$F$3)-YEAR(Mitglieder_Alphabetisch!E2))</f>
        <v>0</v>
      </c>
      <c r="L2" s="99" t="s">
        <v>58</v>
      </c>
      <c r="M2" s="57">
        <v>7.5</v>
      </c>
      <c r="N2" s="57">
        <f>IF(M2&lt;&gt;0,IF(M2=7.5,26,IF(M2=5.5,17)),0)</f>
        <v>26</v>
      </c>
      <c r="O2" s="133">
        <f>MONTH(C2)</f>
        <v>3</v>
      </c>
      <c r="P2" s="133">
        <f>DAY(C2)</f>
        <v>26</v>
      </c>
      <c r="Q2" s="133"/>
      <c r="R2" s="133"/>
      <c r="S2" s="6"/>
    </row>
    <row r="3" spans="1:20" ht="17.25" customHeight="1">
      <c r="A3" s="7" t="s">
        <v>99</v>
      </c>
      <c r="B3" s="7" t="s">
        <v>248</v>
      </c>
      <c r="C3" s="5">
        <v>12524</v>
      </c>
      <c r="D3" s="5">
        <v>36130</v>
      </c>
      <c r="E3" s="5"/>
      <c r="F3" s="7" t="s">
        <v>397</v>
      </c>
      <c r="G3" s="29" t="s">
        <v>545</v>
      </c>
      <c r="H3" s="7" t="s">
        <v>22</v>
      </c>
      <c r="I3" s="100">
        <f>YEAR(Readme!F$3)-YEAR(C3)</f>
        <v>84</v>
      </c>
      <c r="J3" s="102">
        <f>YEAR(Readme!F$3)-YEAR(D3)</f>
        <v>20</v>
      </c>
      <c r="K3" s="159">
        <f>IF(E3=0,0,YEAR(Readme!$F$3)-YEAR(Mitglieder_Alphabetisch!E3))</f>
        <v>0</v>
      </c>
      <c r="L3" s="99" t="s">
        <v>58</v>
      </c>
      <c r="M3" s="57">
        <v>7.5</v>
      </c>
      <c r="N3" s="57">
        <f t="shared" ref="N3:N66" si="0">IF(M3&lt;&gt;0,IF(M3=7.5,26,IF(M3=5.5,17)),0)</f>
        <v>26</v>
      </c>
      <c r="O3" s="92">
        <f t="shared" ref="O3:O66" si="1">MONTH(C3)</f>
        <v>4</v>
      </c>
      <c r="P3" s="92">
        <f t="shared" ref="P3:P66" si="2">DAY(C3)</f>
        <v>15</v>
      </c>
      <c r="Q3" s="92"/>
      <c r="R3" s="92"/>
      <c r="S3" s="6"/>
    </row>
    <row r="4" spans="1:20" ht="17.25" customHeight="1">
      <c r="A4" s="7" t="s">
        <v>100</v>
      </c>
      <c r="B4" s="7" t="s">
        <v>249</v>
      </c>
      <c r="C4" s="5">
        <v>20107</v>
      </c>
      <c r="D4" s="5">
        <v>40777</v>
      </c>
      <c r="E4" s="5"/>
      <c r="F4" s="7" t="s">
        <v>398</v>
      </c>
      <c r="G4" s="29" t="s">
        <v>545</v>
      </c>
      <c r="H4" s="7" t="s">
        <v>22</v>
      </c>
      <c r="I4" s="100">
        <f>YEAR(Readme!F$3)-YEAR(C4)</f>
        <v>63</v>
      </c>
      <c r="J4" s="102">
        <f>YEAR(Readme!F$3)-YEAR(D4)</f>
        <v>7</v>
      </c>
      <c r="K4" s="159">
        <f>IF(E4=0,0,YEAR(Readme!$F$3)-YEAR(Mitglieder_Alphabetisch!E4))</f>
        <v>0</v>
      </c>
      <c r="L4" s="87" t="s">
        <v>56</v>
      </c>
      <c r="M4" s="57">
        <v>7.5</v>
      </c>
      <c r="N4" s="57">
        <f t="shared" si="0"/>
        <v>26</v>
      </c>
      <c r="O4" s="92">
        <f t="shared" si="1"/>
        <v>1</v>
      </c>
      <c r="P4" s="92">
        <f t="shared" si="2"/>
        <v>18</v>
      </c>
      <c r="Q4" s="92"/>
      <c r="R4" s="92"/>
      <c r="S4" s="134"/>
      <c r="T4" s="2"/>
    </row>
    <row r="5" spans="1:20" ht="17.25" customHeight="1">
      <c r="A5" s="7" t="s">
        <v>101</v>
      </c>
      <c r="B5" s="7" t="s">
        <v>250</v>
      </c>
      <c r="C5" s="5">
        <v>20672</v>
      </c>
      <c r="D5" s="5">
        <v>40777</v>
      </c>
      <c r="E5" s="5"/>
      <c r="F5" s="7" t="s">
        <v>399</v>
      </c>
      <c r="G5" s="29" t="s">
        <v>545</v>
      </c>
      <c r="H5" s="7" t="s">
        <v>22</v>
      </c>
      <c r="I5" s="100">
        <f>YEAR(Readme!F$3)-YEAR(C5)</f>
        <v>62</v>
      </c>
      <c r="J5" s="102">
        <f>YEAR(Readme!F$3)-YEAR(D5)</f>
        <v>7</v>
      </c>
      <c r="K5" s="159">
        <f>IF(E5=0,0,YEAR(Readme!$F$3)-YEAR(Mitglieder_Alphabetisch!E5))</f>
        <v>0</v>
      </c>
      <c r="L5" s="87" t="s">
        <v>56</v>
      </c>
      <c r="M5" s="57">
        <v>5.5</v>
      </c>
      <c r="N5" s="57">
        <f t="shared" si="0"/>
        <v>17</v>
      </c>
      <c r="O5" s="92">
        <f t="shared" si="1"/>
        <v>8</v>
      </c>
      <c r="P5" s="92">
        <f t="shared" si="2"/>
        <v>5</v>
      </c>
      <c r="Q5" s="92"/>
      <c r="R5" s="92"/>
      <c r="S5" s="134"/>
      <c r="T5" s="33"/>
    </row>
    <row r="6" spans="1:20" ht="17.25" customHeight="1">
      <c r="A6" s="7" t="s">
        <v>102</v>
      </c>
      <c r="B6" s="7" t="s">
        <v>251</v>
      </c>
      <c r="C6" s="5">
        <v>7263</v>
      </c>
      <c r="D6" s="5">
        <v>30382</v>
      </c>
      <c r="E6" s="5"/>
      <c r="F6" s="7" t="s">
        <v>400</v>
      </c>
      <c r="G6" s="29" t="s">
        <v>545</v>
      </c>
      <c r="H6" s="7" t="s">
        <v>22</v>
      </c>
      <c r="I6" s="100">
        <f>YEAR(Readme!F$3)-YEAR(C6)</f>
        <v>99</v>
      </c>
      <c r="J6" s="102">
        <f>YEAR(Readme!F$3)-YEAR(D6)</f>
        <v>35</v>
      </c>
      <c r="K6" s="159">
        <f>IF(E6=0,0,YEAR(Readme!$F$3)-YEAR(Mitglieder_Alphabetisch!E6))</f>
        <v>0</v>
      </c>
      <c r="L6" s="87" t="s">
        <v>56</v>
      </c>
      <c r="M6" s="57">
        <v>7.5</v>
      </c>
      <c r="N6" s="57">
        <f t="shared" si="0"/>
        <v>26</v>
      </c>
      <c r="O6" s="92">
        <f t="shared" si="1"/>
        <v>11</v>
      </c>
      <c r="P6" s="92">
        <f t="shared" si="2"/>
        <v>19</v>
      </c>
      <c r="Q6" s="92"/>
      <c r="R6" s="92"/>
      <c r="S6" s="135"/>
      <c r="T6" s="2"/>
    </row>
    <row r="7" spans="1:20" ht="17.25" customHeight="1">
      <c r="A7" s="7" t="s">
        <v>103</v>
      </c>
      <c r="B7" s="7" t="s">
        <v>252</v>
      </c>
      <c r="C7" s="5">
        <v>13158</v>
      </c>
      <c r="D7" s="5">
        <v>35536</v>
      </c>
      <c r="E7" s="5">
        <v>22402</v>
      </c>
      <c r="F7" s="7" t="s">
        <v>401</v>
      </c>
      <c r="G7" s="29" t="s">
        <v>545</v>
      </c>
      <c r="H7" s="7" t="s">
        <v>22</v>
      </c>
      <c r="I7" s="100">
        <f>YEAR(Readme!F$3)-YEAR(C7)</f>
        <v>82</v>
      </c>
      <c r="J7" s="102">
        <f>YEAR(Readme!F$3)-YEAR(D7)</f>
        <v>21</v>
      </c>
      <c r="K7" s="159">
        <f>IF(E7=0,0,YEAR(Readme!$F$3)-YEAR(Mitglieder_Alphabetisch!E7))</f>
        <v>57</v>
      </c>
      <c r="L7" s="99" t="s">
        <v>58</v>
      </c>
      <c r="M7" s="57">
        <v>7.5</v>
      </c>
      <c r="N7" s="57">
        <f t="shared" si="0"/>
        <v>26</v>
      </c>
      <c r="O7" s="92">
        <f t="shared" si="1"/>
        <v>1</v>
      </c>
      <c r="P7" s="92">
        <f t="shared" si="2"/>
        <v>9</v>
      </c>
      <c r="Q7" s="92"/>
      <c r="R7" s="92"/>
      <c r="S7" s="136"/>
      <c r="T7" s="2"/>
    </row>
    <row r="8" spans="1:20" ht="17.25" customHeight="1">
      <c r="A8" s="7" t="s">
        <v>104</v>
      </c>
      <c r="B8" s="7" t="s">
        <v>253</v>
      </c>
      <c r="C8" s="5">
        <v>13929</v>
      </c>
      <c r="D8" s="5">
        <v>35536</v>
      </c>
      <c r="E8" s="5">
        <v>22402</v>
      </c>
      <c r="F8" s="7" t="s">
        <v>402</v>
      </c>
      <c r="G8" s="29" t="s">
        <v>545</v>
      </c>
      <c r="H8" s="7" t="s">
        <v>22</v>
      </c>
      <c r="I8" s="100">
        <f>YEAR(Readme!F$3)-YEAR(C8)</f>
        <v>80</v>
      </c>
      <c r="J8" s="102">
        <f>YEAR(Readme!F$3)-YEAR(D8)</f>
        <v>21</v>
      </c>
      <c r="K8" s="159">
        <f>IF(E8=0,0,YEAR(Readme!$F$3)-YEAR(Mitglieder_Alphabetisch!E8))</f>
        <v>57</v>
      </c>
      <c r="L8" s="99" t="s">
        <v>58</v>
      </c>
      <c r="M8" s="57">
        <v>5.5</v>
      </c>
      <c r="N8" s="57">
        <f t="shared" si="0"/>
        <v>17</v>
      </c>
      <c r="O8" s="92">
        <f t="shared" si="1"/>
        <v>2</v>
      </c>
      <c r="P8" s="92">
        <f t="shared" si="2"/>
        <v>18</v>
      </c>
      <c r="Q8" s="92"/>
      <c r="R8" s="92"/>
      <c r="S8" s="134"/>
      <c r="T8" s="2"/>
    </row>
    <row r="9" spans="1:20" ht="17.25" customHeight="1">
      <c r="A9" s="7" t="s">
        <v>105</v>
      </c>
      <c r="B9" s="7" t="s">
        <v>254</v>
      </c>
      <c r="C9" s="5">
        <v>16686</v>
      </c>
      <c r="D9" s="5">
        <v>38839</v>
      </c>
      <c r="E9" s="5">
        <v>27138</v>
      </c>
      <c r="F9" s="7" t="s">
        <v>403</v>
      </c>
      <c r="G9" s="29" t="s">
        <v>545</v>
      </c>
      <c r="H9" s="7" t="s">
        <v>22</v>
      </c>
      <c r="I9" s="100">
        <f>YEAR(Readme!F$3)-YEAR(C9)</f>
        <v>73</v>
      </c>
      <c r="J9" s="102">
        <f>YEAR(Readme!F$3)-YEAR(D9)</f>
        <v>12</v>
      </c>
      <c r="K9" s="159">
        <f>IF(E9=0,0,YEAR(Readme!$F$3)-YEAR(Mitglieder_Alphabetisch!E9))</f>
        <v>44</v>
      </c>
      <c r="L9" s="98" t="s">
        <v>59</v>
      </c>
      <c r="M9" s="57">
        <v>7.5</v>
      </c>
      <c r="N9" s="57">
        <f t="shared" si="0"/>
        <v>26</v>
      </c>
      <c r="O9" s="92">
        <f t="shared" si="1"/>
        <v>9</v>
      </c>
      <c r="P9" s="92">
        <f t="shared" si="2"/>
        <v>6</v>
      </c>
      <c r="Q9" s="92"/>
      <c r="R9" s="92"/>
      <c r="S9" s="134"/>
      <c r="T9" s="2"/>
    </row>
    <row r="10" spans="1:20" ht="17.25" customHeight="1">
      <c r="A10" s="7" t="s">
        <v>106</v>
      </c>
      <c r="B10" s="7" t="s">
        <v>255</v>
      </c>
      <c r="C10" s="5">
        <v>18591</v>
      </c>
      <c r="D10" s="5">
        <v>38839</v>
      </c>
      <c r="E10" s="5">
        <v>27138</v>
      </c>
      <c r="F10" s="7" t="s">
        <v>404</v>
      </c>
      <c r="G10" s="29" t="s">
        <v>545</v>
      </c>
      <c r="H10" s="7" t="s">
        <v>22</v>
      </c>
      <c r="I10" s="100">
        <f>YEAR(Readme!F$3)-YEAR(C10)</f>
        <v>68</v>
      </c>
      <c r="J10" s="102">
        <f>YEAR(Readme!F$3)-YEAR(D10)</f>
        <v>12</v>
      </c>
      <c r="K10" s="159">
        <f>IF(E10=0,0,YEAR(Readme!$F$3)-YEAR(Mitglieder_Alphabetisch!E10))</f>
        <v>44</v>
      </c>
      <c r="L10" s="98" t="s">
        <v>59</v>
      </c>
      <c r="M10" s="57">
        <v>5.5</v>
      </c>
      <c r="N10" s="57">
        <f t="shared" si="0"/>
        <v>17</v>
      </c>
      <c r="O10" s="92">
        <f t="shared" si="1"/>
        <v>11</v>
      </c>
      <c r="P10" s="92">
        <f t="shared" si="2"/>
        <v>24</v>
      </c>
      <c r="Q10" s="92"/>
      <c r="R10" s="92"/>
      <c r="S10" s="134"/>
      <c r="T10" s="2"/>
    </row>
    <row r="11" spans="1:20" ht="17.25" customHeight="1">
      <c r="A11" s="7" t="s">
        <v>107</v>
      </c>
      <c r="B11" s="7" t="s">
        <v>256</v>
      </c>
      <c r="C11" s="5">
        <v>18591</v>
      </c>
      <c r="D11" s="5">
        <v>38839</v>
      </c>
      <c r="E11" s="5"/>
      <c r="F11" s="7" t="s">
        <v>405</v>
      </c>
      <c r="G11" s="29" t="s">
        <v>545</v>
      </c>
      <c r="H11" s="7" t="s">
        <v>22</v>
      </c>
      <c r="I11" s="100">
        <f>YEAR(Readme!F$3)-YEAR(C11)</f>
        <v>68</v>
      </c>
      <c r="J11" s="102">
        <f>YEAR(Readme!F$3)-YEAR(D11)</f>
        <v>12</v>
      </c>
      <c r="K11" s="159">
        <f>IF(E11=0,0,YEAR(Readme!$F$3)-YEAR(Mitglieder_Alphabetisch!E11))</f>
        <v>0</v>
      </c>
      <c r="L11" s="97" t="s">
        <v>57</v>
      </c>
      <c r="M11" s="57"/>
      <c r="N11" s="57">
        <f t="shared" si="0"/>
        <v>0</v>
      </c>
      <c r="O11" s="92">
        <f t="shared" si="1"/>
        <v>11</v>
      </c>
      <c r="P11" s="92">
        <f t="shared" si="2"/>
        <v>24</v>
      </c>
      <c r="Q11" s="92"/>
      <c r="R11" s="92"/>
      <c r="S11" s="137"/>
      <c r="T11" s="2"/>
    </row>
    <row r="12" spans="1:20" ht="17.25" customHeight="1">
      <c r="A12" s="7" t="s">
        <v>108</v>
      </c>
      <c r="B12" s="7" t="s">
        <v>257</v>
      </c>
      <c r="C12" s="5">
        <v>14285</v>
      </c>
      <c r="D12" s="5">
        <v>36130</v>
      </c>
      <c r="E12" s="5"/>
      <c r="F12" s="7" t="s">
        <v>406</v>
      </c>
      <c r="G12" s="29" t="s">
        <v>545</v>
      </c>
      <c r="H12" s="7" t="s">
        <v>22</v>
      </c>
      <c r="I12" s="100">
        <f>YEAR(Readme!F$3)-YEAR(C12)</f>
        <v>79</v>
      </c>
      <c r="J12" s="102">
        <f>YEAR(Readme!F$3)-YEAR(D12)</f>
        <v>20</v>
      </c>
      <c r="K12" s="159">
        <f>IF(E12=0,0,YEAR(Readme!$F$3)-YEAR(Mitglieder_Alphabetisch!E12))</f>
        <v>0</v>
      </c>
      <c r="L12" s="98" t="s">
        <v>59</v>
      </c>
      <c r="M12" s="57">
        <v>7.5</v>
      </c>
      <c r="N12" s="57">
        <f t="shared" si="0"/>
        <v>26</v>
      </c>
      <c r="O12" s="92">
        <f t="shared" si="1"/>
        <v>2</v>
      </c>
      <c r="P12" s="92">
        <f t="shared" si="2"/>
        <v>9</v>
      </c>
      <c r="Q12" s="92"/>
      <c r="R12" s="92"/>
      <c r="S12" s="134"/>
      <c r="T12" s="2"/>
    </row>
    <row r="13" spans="1:20" ht="17.25" customHeight="1">
      <c r="A13" s="7" t="s">
        <v>109</v>
      </c>
      <c r="B13" s="7" t="s">
        <v>258</v>
      </c>
      <c r="C13" s="5">
        <v>16368</v>
      </c>
      <c r="D13" s="5">
        <v>40122</v>
      </c>
      <c r="E13" s="5">
        <v>25438</v>
      </c>
      <c r="F13" s="7" t="s">
        <v>407</v>
      </c>
      <c r="G13" s="29" t="s">
        <v>545</v>
      </c>
      <c r="H13" s="7" t="s">
        <v>22</v>
      </c>
      <c r="I13" s="100">
        <f>YEAR(Readme!F$3)-YEAR(C13)</f>
        <v>74</v>
      </c>
      <c r="J13" s="102">
        <f>YEAR(Readme!F$3)-YEAR(D13)</f>
        <v>9</v>
      </c>
      <c r="K13" s="159">
        <f>IF(E13=0,0,YEAR(Readme!$F$3)-YEAR(Mitglieder_Alphabetisch!E13))</f>
        <v>49</v>
      </c>
      <c r="L13" s="96" t="s">
        <v>55</v>
      </c>
      <c r="M13" s="57">
        <v>7.5</v>
      </c>
      <c r="N13" s="57">
        <f t="shared" si="0"/>
        <v>26</v>
      </c>
      <c r="O13" s="92">
        <f t="shared" si="1"/>
        <v>10</v>
      </c>
      <c r="P13" s="92">
        <f t="shared" si="2"/>
        <v>23</v>
      </c>
      <c r="Q13" s="92"/>
      <c r="R13" s="92"/>
      <c r="S13" s="134"/>
      <c r="T13" s="2"/>
    </row>
    <row r="14" spans="1:20" ht="17.25" customHeight="1">
      <c r="A14" s="7" t="s">
        <v>110</v>
      </c>
      <c r="B14" s="7" t="s">
        <v>259</v>
      </c>
      <c r="C14" s="5">
        <v>17145</v>
      </c>
      <c r="D14" s="5">
        <v>40122</v>
      </c>
      <c r="E14" s="5">
        <v>25438</v>
      </c>
      <c r="F14" s="7" t="s">
        <v>408</v>
      </c>
      <c r="G14" s="29" t="s">
        <v>545</v>
      </c>
      <c r="H14" s="7" t="s">
        <v>22</v>
      </c>
      <c r="I14" s="100">
        <f>YEAR(Readme!F$3)-YEAR(C14)</f>
        <v>72</v>
      </c>
      <c r="J14" s="102">
        <f>YEAR(Readme!F$3)-YEAR(D14)</f>
        <v>9</v>
      </c>
      <c r="K14" s="159">
        <f>IF(E14=0,0,YEAR(Readme!$F$3)-YEAR(Mitglieder_Alphabetisch!E14))</f>
        <v>49</v>
      </c>
      <c r="L14" s="96" t="s">
        <v>55</v>
      </c>
      <c r="M14" s="57">
        <v>5.5</v>
      </c>
      <c r="N14" s="57">
        <f t="shared" si="0"/>
        <v>17</v>
      </c>
      <c r="O14" s="92">
        <f t="shared" si="1"/>
        <v>12</v>
      </c>
      <c r="P14" s="92">
        <f t="shared" si="2"/>
        <v>9</v>
      </c>
      <c r="Q14" s="92"/>
      <c r="R14" s="92"/>
      <c r="S14" s="134"/>
      <c r="T14" s="2"/>
    </row>
    <row r="15" spans="1:20" ht="17.25" customHeight="1">
      <c r="A15" s="7" t="s">
        <v>111</v>
      </c>
      <c r="B15" s="7" t="s">
        <v>260</v>
      </c>
      <c r="C15" s="5">
        <v>16855</v>
      </c>
      <c r="D15" s="5">
        <v>40435</v>
      </c>
      <c r="E15" s="5"/>
      <c r="F15" s="7" t="s">
        <v>409</v>
      </c>
      <c r="G15" s="29" t="s">
        <v>545</v>
      </c>
      <c r="H15" s="7" t="s">
        <v>22</v>
      </c>
      <c r="I15" s="100">
        <f>YEAR(Readme!F$3)-YEAR(C15)</f>
        <v>72</v>
      </c>
      <c r="J15" s="102">
        <f>YEAR(Readme!F$3)-YEAR(D15)</f>
        <v>8</v>
      </c>
      <c r="K15" s="159">
        <f>IF(E15=0,0,YEAR(Readme!$F$3)-YEAR(Mitglieder_Alphabetisch!E15))</f>
        <v>0</v>
      </c>
      <c r="L15" s="88" t="s">
        <v>53</v>
      </c>
      <c r="M15" s="57">
        <v>7.5</v>
      </c>
      <c r="N15" s="57">
        <f t="shared" si="0"/>
        <v>26</v>
      </c>
      <c r="O15" s="92">
        <f t="shared" si="1"/>
        <v>2</v>
      </c>
      <c r="P15" s="92">
        <f t="shared" si="2"/>
        <v>22</v>
      </c>
      <c r="Q15" s="92"/>
      <c r="R15" s="92"/>
      <c r="S15" s="134"/>
      <c r="T15" s="2"/>
    </row>
    <row r="16" spans="1:20" ht="17.25" customHeight="1">
      <c r="A16" s="7" t="s">
        <v>112</v>
      </c>
      <c r="B16" s="7" t="s">
        <v>261</v>
      </c>
      <c r="C16" s="5">
        <v>11395</v>
      </c>
      <c r="D16" s="5">
        <v>36535</v>
      </c>
      <c r="E16" s="5">
        <v>21343</v>
      </c>
      <c r="F16" s="7" t="s">
        <v>410</v>
      </c>
      <c r="G16" s="29" t="s">
        <v>545</v>
      </c>
      <c r="H16" s="7" t="s">
        <v>22</v>
      </c>
      <c r="I16" s="100">
        <f>YEAR(Readme!F$3)-YEAR(C16)</f>
        <v>87</v>
      </c>
      <c r="J16" s="102">
        <f>YEAR(Readme!F$3)-YEAR(D16)</f>
        <v>18</v>
      </c>
      <c r="K16" s="159">
        <f>IF(E16=0,0,YEAR(Readme!$F$3)-YEAR(Mitglieder_Alphabetisch!E16))</f>
        <v>60</v>
      </c>
      <c r="L16" s="99" t="s">
        <v>58</v>
      </c>
      <c r="M16" s="57">
        <v>7.5</v>
      </c>
      <c r="N16" s="57">
        <f t="shared" si="0"/>
        <v>26</v>
      </c>
      <c r="O16" s="92">
        <f t="shared" si="1"/>
        <v>3</v>
      </c>
      <c r="P16" s="92">
        <f t="shared" si="2"/>
        <v>13</v>
      </c>
      <c r="Q16" s="92"/>
      <c r="R16" s="92"/>
      <c r="S16" s="134"/>
      <c r="T16" s="2"/>
    </row>
    <row r="17" spans="1:20" ht="18" customHeight="1">
      <c r="A17" s="7" t="s">
        <v>113</v>
      </c>
      <c r="B17" s="7" t="s">
        <v>262</v>
      </c>
      <c r="C17" s="5">
        <v>13409</v>
      </c>
      <c r="D17" s="5">
        <v>36535</v>
      </c>
      <c r="E17" s="5">
        <v>21343</v>
      </c>
      <c r="F17" s="7" t="s">
        <v>411</v>
      </c>
      <c r="G17" s="29" t="s">
        <v>545</v>
      </c>
      <c r="H17" s="7" t="s">
        <v>22</v>
      </c>
      <c r="I17" s="100">
        <f>YEAR(Readme!F$3)-YEAR(C17)</f>
        <v>82</v>
      </c>
      <c r="J17" s="102">
        <f>YEAR(Readme!F$3)-YEAR(D17)</f>
        <v>18</v>
      </c>
      <c r="K17" s="159">
        <f>IF(E17=0,0,YEAR(Readme!$F$3)-YEAR(Mitglieder_Alphabetisch!E17))</f>
        <v>60</v>
      </c>
      <c r="L17" s="99" t="s">
        <v>58</v>
      </c>
      <c r="M17" s="57">
        <v>5.5</v>
      </c>
      <c r="N17" s="57">
        <f t="shared" si="0"/>
        <v>17</v>
      </c>
      <c r="O17" s="92">
        <f t="shared" si="1"/>
        <v>9</v>
      </c>
      <c r="P17" s="92">
        <f t="shared" si="2"/>
        <v>16</v>
      </c>
      <c r="Q17" s="92"/>
      <c r="R17" s="92"/>
      <c r="S17" s="134"/>
      <c r="T17" s="2"/>
    </row>
    <row r="18" spans="1:20" ht="17.25" customHeight="1">
      <c r="A18" s="7" t="s">
        <v>114</v>
      </c>
      <c r="B18" s="7" t="s">
        <v>263</v>
      </c>
      <c r="C18" s="5">
        <v>17259</v>
      </c>
      <c r="D18" s="5">
        <v>40435</v>
      </c>
      <c r="E18" s="5">
        <v>24992</v>
      </c>
      <c r="F18" s="7" t="s">
        <v>412</v>
      </c>
      <c r="G18" s="29" t="s">
        <v>545</v>
      </c>
      <c r="H18" s="7" t="s">
        <v>22</v>
      </c>
      <c r="I18" s="100">
        <f>YEAR(Readme!F$3)-YEAR(C18)</f>
        <v>71</v>
      </c>
      <c r="J18" s="102">
        <f>YEAR(Readme!F$3)-YEAR(D18)</f>
        <v>8</v>
      </c>
      <c r="K18" s="159">
        <f>IF(E18=0,0,YEAR(Readme!$F$3)-YEAR(Mitglieder_Alphabetisch!E18))</f>
        <v>50</v>
      </c>
      <c r="L18" s="87" t="s">
        <v>56</v>
      </c>
      <c r="M18" s="57">
        <v>5.5</v>
      </c>
      <c r="N18" s="57">
        <f t="shared" si="0"/>
        <v>17</v>
      </c>
      <c r="O18" s="92">
        <f t="shared" si="1"/>
        <v>4</v>
      </c>
      <c r="P18" s="92">
        <f t="shared" si="2"/>
        <v>2</v>
      </c>
      <c r="Q18" s="92"/>
      <c r="R18" s="92"/>
      <c r="S18" s="134"/>
      <c r="T18" s="2"/>
    </row>
    <row r="19" spans="1:20" ht="17.25" customHeight="1">
      <c r="A19" s="7" t="s">
        <v>115</v>
      </c>
      <c r="B19" s="7" t="s">
        <v>264</v>
      </c>
      <c r="C19" s="5">
        <v>16446</v>
      </c>
      <c r="D19" s="5">
        <v>40435</v>
      </c>
      <c r="E19" s="5">
        <v>24992</v>
      </c>
      <c r="F19" s="7" t="s">
        <v>413</v>
      </c>
      <c r="G19" s="29" t="s">
        <v>545</v>
      </c>
      <c r="H19" s="7" t="s">
        <v>22</v>
      </c>
      <c r="I19" s="100">
        <f>YEAR(Readme!F$3)-YEAR(C19)</f>
        <v>73</v>
      </c>
      <c r="J19" s="102">
        <f>YEAR(Readme!F$3)-YEAR(D19)</f>
        <v>8</v>
      </c>
      <c r="K19" s="159">
        <f>IF(E19=0,0,YEAR(Readme!$F$3)-YEAR(Mitglieder_Alphabetisch!E19))</f>
        <v>50</v>
      </c>
      <c r="L19" s="87" t="s">
        <v>56</v>
      </c>
      <c r="M19" s="57">
        <v>7.5</v>
      </c>
      <c r="N19" s="57">
        <f t="shared" si="0"/>
        <v>26</v>
      </c>
      <c r="O19" s="92">
        <f t="shared" si="1"/>
        <v>1</v>
      </c>
      <c r="P19" s="92">
        <f t="shared" si="2"/>
        <v>9</v>
      </c>
      <c r="Q19" s="92"/>
      <c r="R19" s="92"/>
      <c r="S19" s="134"/>
      <c r="T19" s="2"/>
    </row>
    <row r="20" spans="1:20" ht="17.25" customHeight="1">
      <c r="A20" s="7" t="s">
        <v>116</v>
      </c>
      <c r="B20" s="7" t="s">
        <v>265</v>
      </c>
      <c r="C20" s="5">
        <v>14929</v>
      </c>
      <c r="D20" s="5">
        <v>42243</v>
      </c>
      <c r="E20" s="5"/>
      <c r="F20" s="7" t="s">
        <v>414</v>
      </c>
      <c r="G20" s="29" t="s">
        <v>545</v>
      </c>
      <c r="H20" s="7" t="s">
        <v>22</v>
      </c>
      <c r="I20" s="100">
        <f>YEAR(Readme!F$3)-YEAR(C20)</f>
        <v>78</v>
      </c>
      <c r="J20" s="102">
        <f>YEAR(Readme!F$3)-YEAR(D20)</f>
        <v>3</v>
      </c>
      <c r="K20" s="159">
        <f>IF(E20=0,0,YEAR(Readme!$F$3)-YEAR(Mitglieder_Alphabetisch!E20))</f>
        <v>0</v>
      </c>
      <c r="L20" s="88" t="s">
        <v>53</v>
      </c>
      <c r="M20" s="57">
        <v>7.5</v>
      </c>
      <c r="N20" s="57">
        <f t="shared" si="0"/>
        <v>26</v>
      </c>
      <c r="O20" s="92">
        <f t="shared" si="1"/>
        <v>11</v>
      </c>
      <c r="P20" s="92">
        <f t="shared" si="2"/>
        <v>14</v>
      </c>
      <c r="Q20" s="92"/>
      <c r="R20" s="92"/>
      <c r="S20" s="134"/>
      <c r="T20" s="2"/>
    </row>
    <row r="21" spans="1:20" ht="17.25" customHeight="1">
      <c r="A21" s="7" t="s">
        <v>117</v>
      </c>
      <c r="B21" s="7" t="s">
        <v>266</v>
      </c>
      <c r="C21" s="5">
        <v>16948</v>
      </c>
      <c r="D21" s="5">
        <v>38919</v>
      </c>
      <c r="E21" s="5"/>
      <c r="F21" s="7" t="s">
        <v>415</v>
      </c>
      <c r="G21" s="29" t="s">
        <v>545</v>
      </c>
      <c r="H21" s="7" t="s">
        <v>22</v>
      </c>
      <c r="I21" s="100">
        <f>YEAR(Readme!F$3)-YEAR(C21)</f>
        <v>72</v>
      </c>
      <c r="J21" s="102">
        <f>YEAR(Readme!F$3)-YEAR(D21)</f>
        <v>12</v>
      </c>
      <c r="K21" s="159">
        <f>IF(E21=0,0,YEAR(Readme!$F$3)-YEAR(Mitglieder_Alphabetisch!E21))</f>
        <v>0</v>
      </c>
      <c r="L21" s="98" t="s">
        <v>59</v>
      </c>
      <c r="M21" s="57">
        <v>7.5</v>
      </c>
      <c r="N21" s="57">
        <f t="shared" si="0"/>
        <v>26</v>
      </c>
      <c r="O21" s="92">
        <f t="shared" si="1"/>
        <v>5</v>
      </c>
      <c r="P21" s="92">
        <f t="shared" si="2"/>
        <v>26</v>
      </c>
      <c r="Q21" s="92"/>
      <c r="R21" s="92"/>
      <c r="S21" s="134"/>
      <c r="T21" s="2"/>
    </row>
    <row r="22" spans="1:20" ht="17.25" customHeight="1">
      <c r="A22" s="7" t="s">
        <v>118</v>
      </c>
      <c r="B22" s="7" t="s">
        <v>267</v>
      </c>
      <c r="C22" s="5">
        <v>16282</v>
      </c>
      <c r="D22" s="5">
        <v>39391</v>
      </c>
      <c r="E22" s="5"/>
      <c r="F22" s="7" t="s">
        <v>416</v>
      </c>
      <c r="G22" s="29" t="s">
        <v>545</v>
      </c>
      <c r="H22" s="7" t="s">
        <v>22</v>
      </c>
      <c r="I22" s="100">
        <f>YEAR(Readme!F$3)-YEAR(C22)</f>
        <v>74</v>
      </c>
      <c r="J22" s="102">
        <f>YEAR(Readme!F$3)-YEAR(D22)</f>
        <v>11</v>
      </c>
      <c r="K22" s="159">
        <f>IF(E22=0,0,YEAR(Readme!$F$3)-YEAR(Mitglieder_Alphabetisch!E22))</f>
        <v>0</v>
      </c>
      <c r="L22" s="88" t="s">
        <v>53</v>
      </c>
      <c r="M22" s="57">
        <v>7.5</v>
      </c>
      <c r="N22" s="57">
        <f t="shared" si="0"/>
        <v>26</v>
      </c>
      <c r="O22" s="92">
        <f t="shared" si="1"/>
        <v>7</v>
      </c>
      <c r="P22" s="92">
        <f t="shared" si="2"/>
        <v>29</v>
      </c>
      <c r="Q22" s="92"/>
      <c r="R22" s="92"/>
      <c r="S22" s="138"/>
      <c r="T22" s="2"/>
    </row>
    <row r="23" spans="1:20" ht="17.25" customHeight="1">
      <c r="A23" s="7" t="s">
        <v>119</v>
      </c>
      <c r="B23" s="7" t="s">
        <v>268</v>
      </c>
      <c r="C23" s="5">
        <v>14488</v>
      </c>
      <c r="D23" s="5">
        <v>36488</v>
      </c>
      <c r="E23" s="5"/>
      <c r="F23" s="7" t="s">
        <v>417</v>
      </c>
      <c r="G23" s="29" t="s">
        <v>545</v>
      </c>
      <c r="H23" s="7" t="s">
        <v>22</v>
      </c>
      <c r="I23" s="100">
        <f>YEAR(Readme!F$3)-YEAR(C23)</f>
        <v>79</v>
      </c>
      <c r="J23" s="102">
        <f>YEAR(Readme!F$3)-YEAR(D23)</f>
        <v>19</v>
      </c>
      <c r="K23" s="159">
        <f>IF(E23=0,0,YEAR(Readme!$F$3)-YEAR(Mitglieder_Alphabetisch!E23))</f>
        <v>0</v>
      </c>
      <c r="L23" s="88" t="s">
        <v>53</v>
      </c>
      <c r="M23" s="57">
        <v>7.5</v>
      </c>
      <c r="N23" s="57">
        <f t="shared" si="0"/>
        <v>26</v>
      </c>
      <c r="O23" s="92">
        <f t="shared" si="1"/>
        <v>8</v>
      </c>
      <c r="P23" s="92">
        <f t="shared" si="2"/>
        <v>31</v>
      </c>
      <c r="Q23" s="92"/>
      <c r="R23" s="92"/>
      <c r="S23" s="134"/>
      <c r="T23" s="2"/>
    </row>
    <row r="24" spans="1:20" ht="17.25" customHeight="1">
      <c r="A24" s="7" t="s">
        <v>120</v>
      </c>
      <c r="B24" s="7" t="s">
        <v>269</v>
      </c>
      <c r="C24" s="5">
        <v>13894</v>
      </c>
      <c r="D24" s="5">
        <v>38839</v>
      </c>
      <c r="E24" s="5"/>
      <c r="F24" s="7" t="s">
        <v>418</v>
      </c>
      <c r="G24" s="29" t="s">
        <v>545</v>
      </c>
      <c r="H24" s="7" t="s">
        <v>22</v>
      </c>
      <c r="I24" s="100">
        <f>YEAR(Readme!F$3)-YEAR(C24)</f>
        <v>80</v>
      </c>
      <c r="J24" s="102">
        <f>YEAR(Readme!F$3)-YEAR(D24)</f>
        <v>12</v>
      </c>
      <c r="K24" s="159">
        <f>IF(E24=0,0,YEAR(Readme!$F$3)-YEAR(Mitglieder_Alphabetisch!E24))</f>
        <v>0</v>
      </c>
      <c r="L24" s="97" t="s">
        <v>57</v>
      </c>
      <c r="M24" s="57">
        <v>7.5</v>
      </c>
      <c r="N24" s="57">
        <f t="shared" si="0"/>
        <v>26</v>
      </c>
      <c r="O24" s="92">
        <f t="shared" si="1"/>
        <v>1</v>
      </c>
      <c r="P24" s="92">
        <f t="shared" si="2"/>
        <v>14</v>
      </c>
      <c r="Q24" s="92"/>
      <c r="R24" s="92"/>
      <c r="S24" s="138"/>
      <c r="T24" s="2"/>
    </row>
    <row r="25" spans="1:20" ht="17.25" customHeight="1">
      <c r="A25" s="7" t="s">
        <v>121</v>
      </c>
      <c r="B25" s="7" t="s">
        <v>270</v>
      </c>
      <c r="C25" s="5">
        <v>12817</v>
      </c>
      <c r="D25" s="5">
        <v>39559</v>
      </c>
      <c r="E25" s="5"/>
      <c r="F25" s="7" t="s">
        <v>419</v>
      </c>
      <c r="G25" s="29" t="s">
        <v>545</v>
      </c>
      <c r="H25" s="7" t="s">
        <v>22</v>
      </c>
      <c r="I25" s="100">
        <f>YEAR(Readme!F$3)-YEAR(C25)</f>
        <v>83</v>
      </c>
      <c r="J25" s="102">
        <f>YEAR(Readme!F$3)-YEAR(D25)</f>
        <v>10</v>
      </c>
      <c r="K25" s="159">
        <f>IF(E25=0,0,YEAR(Readme!$F$3)-YEAR(Mitglieder_Alphabetisch!E25))</f>
        <v>0</v>
      </c>
      <c r="L25" s="87" t="s">
        <v>56</v>
      </c>
      <c r="M25" s="57">
        <v>7.5</v>
      </c>
      <c r="N25" s="57">
        <f t="shared" si="0"/>
        <v>26</v>
      </c>
      <c r="O25" s="92">
        <f t="shared" si="1"/>
        <v>2</v>
      </c>
      <c r="P25" s="92">
        <f t="shared" si="2"/>
        <v>2</v>
      </c>
      <c r="Q25" s="92"/>
      <c r="R25" s="92"/>
      <c r="S25" s="137"/>
      <c r="T25" s="2"/>
    </row>
    <row r="26" spans="1:20" ht="17.25" customHeight="1">
      <c r="A26" s="7" t="s">
        <v>122</v>
      </c>
      <c r="B26" s="7" t="s">
        <v>271</v>
      </c>
      <c r="C26" s="5">
        <v>11748</v>
      </c>
      <c r="D26" s="5">
        <v>35870</v>
      </c>
      <c r="E26" s="5"/>
      <c r="F26" s="7" t="s">
        <v>420</v>
      </c>
      <c r="G26" s="29" t="s">
        <v>545</v>
      </c>
      <c r="H26" s="7" t="s">
        <v>22</v>
      </c>
      <c r="I26" s="100">
        <f>YEAR(Readme!F$3)-YEAR(C26)</f>
        <v>86</v>
      </c>
      <c r="J26" s="102">
        <f>YEAR(Readme!F$3)-YEAR(D26)</f>
        <v>20</v>
      </c>
      <c r="K26" s="159">
        <f>IF(E26=0,0,YEAR(Readme!$F$3)-YEAR(Mitglieder_Alphabetisch!E26))</f>
        <v>0</v>
      </c>
      <c r="L26" s="87" t="s">
        <v>56</v>
      </c>
      <c r="M26" s="57">
        <v>7.5</v>
      </c>
      <c r="N26" s="57">
        <f t="shared" si="0"/>
        <v>26</v>
      </c>
      <c r="O26" s="92">
        <f t="shared" si="1"/>
        <v>2</v>
      </c>
      <c r="P26" s="92">
        <f t="shared" si="2"/>
        <v>29</v>
      </c>
      <c r="Q26" s="92"/>
      <c r="R26" s="92"/>
      <c r="S26" s="134"/>
      <c r="T26" s="2"/>
    </row>
    <row r="27" spans="1:20" ht="17.25" customHeight="1">
      <c r="A27" s="7" t="s">
        <v>123</v>
      </c>
      <c r="B27" s="7" t="s">
        <v>272</v>
      </c>
      <c r="C27" s="5">
        <v>11486</v>
      </c>
      <c r="D27" s="5">
        <v>36306</v>
      </c>
      <c r="E27" s="5">
        <v>22540</v>
      </c>
      <c r="F27" s="7" t="s">
        <v>421</v>
      </c>
      <c r="G27" s="29" t="s">
        <v>545</v>
      </c>
      <c r="H27" s="7" t="s">
        <v>22</v>
      </c>
      <c r="I27" s="100">
        <f>YEAR(Readme!F$3)-YEAR(C27)</f>
        <v>87</v>
      </c>
      <c r="J27" s="102">
        <f>YEAR(Readme!F$3)-YEAR(D27)</f>
        <v>19</v>
      </c>
      <c r="K27" s="159">
        <f>IF(E27=0,0,YEAR(Readme!$F$3)-YEAR(Mitglieder_Alphabetisch!E27))</f>
        <v>57</v>
      </c>
      <c r="L27" s="87" t="s">
        <v>56</v>
      </c>
      <c r="M27" s="57">
        <v>7.5</v>
      </c>
      <c r="N27" s="57">
        <f t="shared" si="0"/>
        <v>26</v>
      </c>
      <c r="O27" s="92">
        <f t="shared" si="1"/>
        <v>6</v>
      </c>
      <c r="P27" s="92">
        <f t="shared" si="2"/>
        <v>12</v>
      </c>
      <c r="Q27" s="92"/>
      <c r="R27" s="92"/>
      <c r="S27" s="134"/>
      <c r="T27" s="2"/>
    </row>
    <row r="28" spans="1:20" ht="17.25" customHeight="1">
      <c r="A28" s="7" t="s">
        <v>124</v>
      </c>
      <c r="B28" s="7" t="s">
        <v>273</v>
      </c>
      <c r="C28" s="5">
        <v>14136</v>
      </c>
      <c r="D28" s="5">
        <v>36306</v>
      </c>
      <c r="E28" s="5">
        <v>22540</v>
      </c>
      <c r="F28" s="7" t="s">
        <v>422</v>
      </c>
      <c r="G28" s="29" t="s">
        <v>545</v>
      </c>
      <c r="H28" s="7" t="s">
        <v>22</v>
      </c>
      <c r="I28" s="100">
        <f>YEAR(Readme!F$3)-YEAR(C28)</f>
        <v>80</v>
      </c>
      <c r="J28" s="102">
        <f>YEAR(Readme!F$3)-YEAR(D28)</f>
        <v>19</v>
      </c>
      <c r="K28" s="159">
        <f>IF(E28=0,0,YEAR(Readme!$F$3)-YEAR(Mitglieder_Alphabetisch!E28))</f>
        <v>57</v>
      </c>
      <c r="L28" s="87" t="s">
        <v>56</v>
      </c>
      <c r="M28" s="57">
        <v>5.5</v>
      </c>
      <c r="N28" s="57">
        <f t="shared" si="0"/>
        <v>17</v>
      </c>
      <c r="O28" s="92">
        <f t="shared" si="1"/>
        <v>9</v>
      </c>
      <c r="P28" s="92">
        <f t="shared" si="2"/>
        <v>13</v>
      </c>
      <c r="Q28" s="92"/>
      <c r="R28" s="92"/>
      <c r="S28" s="134"/>
      <c r="T28" s="2"/>
    </row>
    <row r="29" spans="1:20" ht="17.25" customHeight="1">
      <c r="A29" s="7" t="s">
        <v>125</v>
      </c>
      <c r="B29" s="7" t="s">
        <v>274</v>
      </c>
      <c r="C29" s="5">
        <v>14667</v>
      </c>
      <c r="D29" s="5">
        <v>39373</v>
      </c>
      <c r="E29" s="5"/>
      <c r="F29" s="7" t="s">
        <v>423</v>
      </c>
      <c r="G29" s="29" t="s">
        <v>545</v>
      </c>
      <c r="H29" s="7" t="s">
        <v>22</v>
      </c>
      <c r="I29" s="100">
        <f>YEAR(Readme!F$3)-YEAR(C29)</f>
        <v>78</v>
      </c>
      <c r="J29" s="102">
        <f>YEAR(Readme!F$3)-YEAR(D29)</f>
        <v>11</v>
      </c>
      <c r="K29" s="159">
        <f>IF(E29=0,0,YEAR(Readme!$F$3)-YEAR(Mitglieder_Alphabetisch!E29))</f>
        <v>0</v>
      </c>
      <c r="L29" s="88" t="s">
        <v>53</v>
      </c>
      <c r="M29" s="57">
        <v>7.5</v>
      </c>
      <c r="N29" s="57">
        <f t="shared" si="0"/>
        <v>26</v>
      </c>
      <c r="O29" s="92">
        <f t="shared" si="1"/>
        <v>2</v>
      </c>
      <c r="P29" s="92">
        <f t="shared" si="2"/>
        <v>26</v>
      </c>
      <c r="Q29" s="92"/>
      <c r="R29" s="92"/>
      <c r="S29" s="134"/>
      <c r="T29" s="2"/>
    </row>
    <row r="30" spans="1:20" ht="17.25" customHeight="1">
      <c r="A30" s="7" t="s">
        <v>126</v>
      </c>
      <c r="B30" s="7" t="s">
        <v>275</v>
      </c>
      <c r="C30" s="5">
        <v>11853</v>
      </c>
      <c r="D30" s="5">
        <v>37123</v>
      </c>
      <c r="E30" s="5">
        <v>21154</v>
      </c>
      <c r="F30" s="7" t="s">
        <v>424</v>
      </c>
      <c r="G30" s="29" t="s">
        <v>545</v>
      </c>
      <c r="H30" s="7" t="s">
        <v>22</v>
      </c>
      <c r="I30" s="100">
        <f>YEAR(Readme!F$3)-YEAR(C30)</f>
        <v>86</v>
      </c>
      <c r="J30" s="102">
        <f>YEAR(Readme!F$3)-YEAR(D30)</f>
        <v>17</v>
      </c>
      <c r="K30" s="159">
        <f>IF(E30=0,0,YEAR(Readme!$F$3)-YEAR(Mitglieder_Alphabetisch!E30))</f>
        <v>61</v>
      </c>
      <c r="L30" s="88" t="s">
        <v>53</v>
      </c>
      <c r="M30" s="57">
        <v>5.5</v>
      </c>
      <c r="N30" s="57">
        <f t="shared" si="0"/>
        <v>17</v>
      </c>
      <c r="O30" s="92">
        <f t="shared" si="1"/>
        <v>6</v>
      </c>
      <c r="P30" s="92">
        <f t="shared" si="2"/>
        <v>13</v>
      </c>
      <c r="Q30" s="92"/>
      <c r="R30" s="92"/>
      <c r="S30" s="134"/>
      <c r="T30" s="2"/>
    </row>
    <row r="31" spans="1:20" ht="17.25" customHeight="1">
      <c r="A31" s="7" t="s">
        <v>127</v>
      </c>
      <c r="B31" s="7" t="s">
        <v>276</v>
      </c>
      <c r="C31" s="5">
        <v>12025</v>
      </c>
      <c r="D31" s="5">
        <v>37123</v>
      </c>
      <c r="E31" s="5">
        <v>21154</v>
      </c>
      <c r="F31" s="7" t="s">
        <v>425</v>
      </c>
      <c r="G31" s="29" t="s">
        <v>545</v>
      </c>
      <c r="H31" s="7" t="s">
        <v>22</v>
      </c>
      <c r="I31" s="100">
        <f>YEAR(Readme!F$3)-YEAR(C31)</f>
        <v>86</v>
      </c>
      <c r="J31" s="102">
        <f>YEAR(Readme!F$3)-YEAR(D31)</f>
        <v>17</v>
      </c>
      <c r="K31" s="159">
        <f>IF(E31=0,0,YEAR(Readme!$F$3)-YEAR(Mitglieder_Alphabetisch!E31))</f>
        <v>61</v>
      </c>
      <c r="L31" s="88" t="s">
        <v>53</v>
      </c>
      <c r="M31" s="57">
        <v>7.5</v>
      </c>
      <c r="N31" s="57">
        <f t="shared" si="0"/>
        <v>26</v>
      </c>
      <c r="O31" s="92">
        <f t="shared" si="1"/>
        <v>12</v>
      </c>
      <c r="P31" s="92">
        <f t="shared" si="2"/>
        <v>2</v>
      </c>
      <c r="Q31" s="92"/>
      <c r="R31" s="92"/>
      <c r="S31" s="134"/>
      <c r="T31" s="2"/>
    </row>
    <row r="32" spans="1:20" ht="17.25" customHeight="1">
      <c r="A32" s="7" t="s">
        <v>128</v>
      </c>
      <c r="B32" s="7" t="s">
        <v>277</v>
      </c>
      <c r="C32" s="5">
        <v>16046</v>
      </c>
      <c r="D32" s="5">
        <v>37180</v>
      </c>
      <c r="E32" s="5"/>
      <c r="F32" s="7" t="s">
        <v>426</v>
      </c>
      <c r="G32" s="29" t="s">
        <v>545</v>
      </c>
      <c r="H32" s="7" t="s">
        <v>22</v>
      </c>
      <c r="I32" s="100">
        <f>YEAR(Readme!F$3)-YEAR(C32)</f>
        <v>75</v>
      </c>
      <c r="J32" s="102">
        <f>YEAR(Readme!F$3)-YEAR(D32)</f>
        <v>17</v>
      </c>
      <c r="K32" s="159">
        <f>IF(E32=0,0,YEAR(Readme!$F$3)-YEAR(Mitglieder_Alphabetisch!E32))</f>
        <v>0</v>
      </c>
      <c r="L32" s="87" t="s">
        <v>56</v>
      </c>
      <c r="M32" s="57">
        <v>7.5</v>
      </c>
      <c r="N32" s="57">
        <f t="shared" si="0"/>
        <v>26</v>
      </c>
      <c r="O32" s="92">
        <f t="shared" si="1"/>
        <v>12</v>
      </c>
      <c r="P32" s="92">
        <f t="shared" si="2"/>
        <v>6</v>
      </c>
      <c r="Q32" s="92"/>
      <c r="R32" s="92"/>
      <c r="S32" s="134"/>
      <c r="T32" s="2"/>
    </row>
    <row r="33" spans="1:20" ht="17.25" customHeight="1">
      <c r="A33" s="7" t="s">
        <v>129</v>
      </c>
      <c r="B33" s="7" t="s">
        <v>278</v>
      </c>
      <c r="C33" s="5">
        <v>9105</v>
      </c>
      <c r="D33" s="5">
        <v>33989</v>
      </c>
      <c r="E33" s="5"/>
      <c r="F33" s="7" t="s">
        <v>427</v>
      </c>
      <c r="G33" s="29" t="s">
        <v>545</v>
      </c>
      <c r="H33" s="7" t="s">
        <v>22</v>
      </c>
      <c r="I33" s="100">
        <f>YEAR(Readme!F$3)-YEAR(C33)</f>
        <v>94</v>
      </c>
      <c r="J33" s="102">
        <f>YEAR(Readme!F$3)-YEAR(D33)</f>
        <v>25</v>
      </c>
      <c r="K33" s="159">
        <f>IF(E33=0,0,YEAR(Readme!$F$3)-YEAR(Mitglieder_Alphabetisch!E33))</f>
        <v>0</v>
      </c>
      <c r="L33" s="99" t="s">
        <v>58</v>
      </c>
      <c r="M33" s="57">
        <v>7.5</v>
      </c>
      <c r="N33" s="57">
        <f t="shared" si="0"/>
        <v>26</v>
      </c>
      <c r="O33" s="92">
        <f t="shared" si="1"/>
        <v>12</v>
      </c>
      <c r="P33" s="92">
        <f t="shared" si="2"/>
        <v>4</v>
      </c>
      <c r="Q33" s="92"/>
      <c r="R33" s="92"/>
      <c r="S33" s="134"/>
      <c r="T33" s="2"/>
    </row>
    <row r="34" spans="1:20" ht="17.25" customHeight="1">
      <c r="A34" s="7" t="s">
        <v>130</v>
      </c>
      <c r="B34" s="7" t="s">
        <v>279</v>
      </c>
      <c r="C34" s="5">
        <v>17213</v>
      </c>
      <c r="D34" s="5">
        <v>39352</v>
      </c>
      <c r="E34" s="5"/>
      <c r="F34" s="7" t="s">
        <v>428</v>
      </c>
      <c r="G34" s="29" t="s">
        <v>545</v>
      </c>
      <c r="H34" s="7" t="s">
        <v>22</v>
      </c>
      <c r="I34" s="100">
        <f>YEAR(Readme!F$3)-YEAR(C34)</f>
        <v>71</v>
      </c>
      <c r="J34" s="102">
        <f>YEAR(Readme!F$3)-YEAR(D34)</f>
        <v>11</v>
      </c>
      <c r="K34" s="159">
        <f>IF(E34=0,0,YEAR(Readme!$F$3)-YEAR(Mitglieder_Alphabetisch!E34))</f>
        <v>0</v>
      </c>
      <c r="L34" s="86" t="s">
        <v>54</v>
      </c>
      <c r="M34" s="57">
        <v>7.5</v>
      </c>
      <c r="N34" s="57">
        <f t="shared" si="0"/>
        <v>26</v>
      </c>
      <c r="O34" s="92">
        <f t="shared" si="1"/>
        <v>2</v>
      </c>
      <c r="P34" s="92">
        <f t="shared" si="2"/>
        <v>15</v>
      </c>
      <c r="Q34" s="92"/>
      <c r="R34" s="92"/>
      <c r="S34" s="134"/>
      <c r="T34" s="2"/>
    </row>
    <row r="35" spans="1:20" ht="17.25" customHeight="1">
      <c r="A35" s="7" t="s">
        <v>131</v>
      </c>
      <c r="B35" s="7" t="s">
        <v>280</v>
      </c>
      <c r="C35" s="5">
        <v>15910</v>
      </c>
      <c r="D35" s="5">
        <v>39457</v>
      </c>
      <c r="E35" s="5">
        <v>26018</v>
      </c>
      <c r="F35" s="7" t="s">
        <v>429</v>
      </c>
      <c r="G35" s="29" t="s">
        <v>545</v>
      </c>
      <c r="H35" s="7" t="s">
        <v>22</v>
      </c>
      <c r="I35" s="100">
        <f>YEAR(Readme!F$3)-YEAR(C35)</f>
        <v>75</v>
      </c>
      <c r="J35" s="102">
        <f>YEAR(Readme!F$3)-YEAR(D35)</f>
        <v>10</v>
      </c>
      <c r="K35" s="159">
        <f>IF(E35=0,0,YEAR(Readme!$F$3)-YEAR(Mitglieder_Alphabetisch!E35))</f>
        <v>47</v>
      </c>
      <c r="L35" s="86" t="s">
        <v>54</v>
      </c>
      <c r="M35" s="57">
        <v>7.5</v>
      </c>
      <c r="N35" s="57">
        <f t="shared" si="0"/>
        <v>26</v>
      </c>
      <c r="O35" s="92">
        <f t="shared" si="1"/>
        <v>7</v>
      </c>
      <c r="P35" s="92">
        <f t="shared" si="2"/>
        <v>23</v>
      </c>
      <c r="Q35" s="92"/>
      <c r="R35" s="92"/>
      <c r="S35" s="137"/>
      <c r="T35" s="2"/>
    </row>
    <row r="36" spans="1:20" ht="17.25" customHeight="1">
      <c r="A36" s="7" t="s">
        <v>132</v>
      </c>
      <c r="B36" s="7" t="s">
        <v>281</v>
      </c>
      <c r="C36" s="5">
        <v>15713</v>
      </c>
      <c r="D36" s="5">
        <v>39457</v>
      </c>
      <c r="E36" s="5">
        <v>26018</v>
      </c>
      <c r="F36" s="7" t="s">
        <v>430</v>
      </c>
      <c r="G36" s="29" t="s">
        <v>545</v>
      </c>
      <c r="H36" s="7" t="s">
        <v>22</v>
      </c>
      <c r="I36" s="100">
        <f>YEAR(Readme!F$3)-YEAR(C36)</f>
        <v>75</v>
      </c>
      <c r="J36" s="102">
        <f>YEAR(Readme!F$3)-YEAR(D36)</f>
        <v>10</v>
      </c>
      <c r="K36" s="159">
        <f>IF(E36=0,0,YEAR(Readme!$F$3)-YEAR(Mitglieder_Alphabetisch!E36))</f>
        <v>47</v>
      </c>
      <c r="L36" s="86" t="s">
        <v>54</v>
      </c>
      <c r="M36" s="57">
        <v>5.5</v>
      </c>
      <c r="N36" s="57">
        <f t="shared" si="0"/>
        <v>17</v>
      </c>
      <c r="O36" s="92">
        <f t="shared" si="1"/>
        <v>1</v>
      </c>
      <c r="P36" s="92">
        <f t="shared" si="2"/>
        <v>7</v>
      </c>
      <c r="Q36" s="92"/>
      <c r="R36" s="92"/>
      <c r="S36" s="137"/>
      <c r="T36" s="2"/>
    </row>
    <row r="37" spans="1:20" ht="17.25" customHeight="1">
      <c r="A37" s="7" t="s">
        <v>133</v>
      </c>
      <c r="B37" s="7" t="s">
        <v>282</v>
      </c>
      <c r="C37" s="5">
        <v>16569</v>
      </c>
      <c r="D37" s="5">
        <v>41533</v>
      </c>
      <c r="E37" s="5"/>
      <c r="F37" s="7" t="s">
        <v>431</v>
      </c>
      <c r="G37" s="29" t="s">
        <v>545</v>
      </c>
      <c r="H37" s="7" t="s">
        <v>22</v>
      </c>
      <c r="I37" s="100">
        <f>YEAR(Readme!F$3)-YEAR(C37)</f>
        <v>73</v>
      </c>
      <c r="J37" s="102">
        <f>YEAR(Readme!F$3)-YEAR(D37)</f>
        <v>5</v>
      </c>
      <c r="K37" s="159">
        <f>IF(E37=0,0,YEAR(Readme!$F$3)-YEAR(Mitglieder_Alphabetisch!E37))</f>
        <v>0</v>
      </c>
      <c r="L37" s="86" t="s">
        <v>54</v>
      </c>
      <c r="M37" s="57">
        <v>7.5</v>
      </c>
      <c r="N37" s="57">
        <f t="shared" si="0"/>
        <v>26</v>
      </c>
      <c r="O37" s="92">
        <f t="shared" si="1"/>
        <v>5</v>
      </c>
      <c r="P37" s="92">
        <f t="shared" si="2"/>
        <v>12</v>
      </c>
      <c r="Q37" s="92"/>
      <c r="R37" s="92"/>
      <c r="S37" s="134"/>
      <c r="T37" s="2"/>
    </row>
    <row r="38" spans="1:20" ht="17.25" customHeight="1">
      <c r="A38" s="7" t="s">
        <v>134</v>
      </c>
      <c r="B38" s="7" t="s">
        <v>283</v>
      </c>
      <c r="C38" s="5">
        <v>18759</v>
      </c>
      <c r="D38" s="5">
        <v>36852</v>
      </c>
      <c r="E38" s="162"/>
      <c r="F38" s="7" t="s">
        <v>432</v>
      </c>
      <c r="G38" s="29" t="s">
        <v>545</v>
      </c>
      <c r="H38" s="7" t="s">
        <v>22</v>
      </c>
      <c r="I38" s="100">
        <f>YEAR(Readme!F$3)-YEAR(C38)</f>
        <v>67</v>
      </c>
      <c r="J38" s="102">
        <f>YEAR(Readme!F$3)-YEAR(D38)</f>
        <v>18</v>
      </c>
      <c r="K38" s="159">
        <f>IF(E38=0,0,YEAR(Readme!$F$3)-YEAR(Mitglieder_Alphabetisch!E38))</f>
        <v>0</v>
      </c>
      <c r="L38" s="88" t="s">
        <v>53</v>
      </c>
      <c r="M38" s="57">
        <v>5.5</v>
      </c>
      <c r="N38" s="57">
        <f t="shared" si="0"/>
        <v>17</v>
      </c>
      <c r="O38" s="92">
        <f t="shared" si="1"/>
        <v>5</v>
      </c>
      <c r="P38" s="92">
        <f t="shared" si="2"/>
        <v>11</v>
      </c>
      <c r="Q38" s="92"/>
      <c r="R38" s="92"/>
      <c r="S38" s="134"/>
      <c r="T38" s="2"/>
    </row>
    <row r="39" spans="1:20" ht="17.25" customHeight="1">
      <c r="A39" s="7" t="s">
        <v>135</v>
      </c>
      <c r="B39" s="7" t="s">
        <v>284</v>
      </c>
      <c r="C39" s="5">
        <v>15894</v>
      </c>
      <c r="D39" s="5">
        <v>36852</v>
      </c>
      <c r="E39" s="162"/>
      <c r="F39" s="7" t="s">
        <v>433</v>
      </c>
      <c r="G39" s="29" t="s">
        <v>545</v>
      </c>
      <c r="H39" s="7" t="s">
        <v>22</v>
      </c>
      <c r="I39" s="100">
        <f>YEAR(Readme!F$3)-YEAR(C39)</f>
        <v>75</v>
      </c>
      <c r="J39" s="102">
        <f>YEAR(Readme!F$3)-YEAR(D39)</f>
        <v>18</v>
      </c>
      <c r="K39" s="159">
        <f>IF(E39=0,0,YEAR(Readme!$F$3)-YEAR(Mitglieder_Alphabetisch!E39))</f>
        <v>0</v>
      </c>
      <c r="L39" s="88" t="s">
        <v>53</v>
      </c>
      <c r="M39" s="57">
        <v>7.5</v>
      </c>
      <c r="N39" s="57">
        <f t="shared" si="0"/>
        <v>26</v>
      </c>
      <c r="O39" s="92">
        <f t="shared" si="1"/>
        <v>7</v>
      </c>
      <c r="P39" s="92">
        <f t="shared" si="2"/>
        <v>7</v>
      </c>
      <c r="Q39" s="92"/>
      <c r="R39" s="92"/>
      <c r="S39" s="134"/>
      <c r="T39" s="2"/>
    </row>
    <row r="40" spans="1:20" ht="17.25" customHeight="1">
      <c r="A40" s="7" t="s">
        <v>136</v>
      </c>
      <c r="B40" s="7" t="s">
        <v>285</v>
      </c>
      <c r="C40" s="5">
        <v>15781</v>
      </c>
      <c r="D40" s="5">
        <v>43082</v>
      </c>
      <c r="E40" s="5"/>
      <c r="F40" s="7" t="s">
        <v>434</v>
      </c>
      <c r="G40" s="29" t="s">
        <v>545</v>
      </c>
      <c r="H40" s="7" t="s">
        <v>22</v>
      </c>
      <c r="I40" s="100">
        <f>YEAR(Readme!F$3)-YEAR(C40)</f>
        <v>75</v>
      </c>
      <c r="J40" s="102">
        <f>YEAR(Readme!F$3)-YEAR(D40)</f>
        <v>1</v>
      </c>
      <c r="K40" s="159">
        <f>IF(E40=0,0,YEAR(Readme!$F$3)-YEAR(Mitglieder_Alphabetisch!E40))</f>
        <v>0</v>
      </c>
      <c r="L40" s="86" t="s">
        <v>54</v>
      </c>
      <c r="M40" s="57">
        <v>7.5</v>
      </c>
      <c r="N40" s="57">
        <f t="shared" si="0"/>
        <v>26</v>
      </c>
      <c r="O40" s="92">
        <f t="shared" si="1"/>
        <v>3</v>
      </c>
      <c r="P40" s="92">
        <f t="shared" si="2"/>
        <v>16</v>
      </c>
      <c r="Q40" s="92"/>
      <c r="R40" s="92"/>
      <c r="S40" s="134"/>
      <c r="T40" s="2"/>
    </row>
    <row r="41" spans="1:20" ht="17.25" customHeight="1">
      <c r="A41" s="7" t="s">
        <v>137</v>
      </c>
      <c r="B41" s="7" t="s">
        <v>286</v>
      </c>
      <c r="C41" s="5">
        <v>17689</v>
      </c>
      <c r="D41" s="5">
        <v>41086</v>
      </c>
      <c r="E41" s="5"/>
      <c r="F41" s="7" t="s">
        <v>435</v>
      </c>
      <c r="G41" s="29" t="s">
        <v>545</v>
      </c>
      <c r="H41" s="7" t="s">
        <v>22</v>
      </c>
      <c r="I41" s="100">
        <f>YEAR(Readme!F$3)-YEAR(C41)</f>
        <v>70</v>
      </c>
      <c r="J41" s="102">
        <f>YEAR(Readme!F$3)-YEAR(D41)</f>
        <v>6</v>
      </c>
      <c r="K41" s="159">
        <f>IF(E41=0,0,YEAR(Readme!$F$3)-YEAR(Mitglieder_Alphabetisch!E41))</f>
        <v>0</v>
      </c>
      <c r="L41" s="87" t="s">
        <v>56</v>
      </c>
      <c r="M41" s="57">
        <v>7.5</v>
      </c>
      <c r="N41" s="57">
        <f t="shared" si="0"/>
        <v>26</v>
      </c>
      <c r="O41" s="92">
        <f t="shared" si="1"/>
        <v>6</v>
      </c>
      <c r="P41" s="92">
        <f t="shared" si="2"/>
        <v>5</v>
      </c>
      <c r="Q41" s="92"/>
      <c r="R41" s="92"/>
      <c r="S41" s="134"/>
      <c r="T41" s="2"/>
    </row>
    <row r="42" spans="1:20" ht="17.25" customHeight="1">
      <c r="A42" s="7" t="s">
        <v>138</v>
      </c>
      <c r="B42" s="7" t="s">
        <v>287</v>
      </c>
      <c r="C42" s="5">
        <v>14296</v>
      </c>
      <c r="D42" s="5">
        <v>35870</v>
      </c>
      <c r="E42" s="5"/>
      <c r="F42" s="7" t="s">
        <v>436</v>
      </c>
      <c r="G42" s="29" t="s">
        <v>545</v>
      </c>
      <c r="H42" s="7" t="s">
        <v>22</v>
      </c>
      <c r="I42" s="100">
        <f>YEAR(Readme!F$3)-YEAR(C42)</f>
        <v>79</v>
      </c>
      <c r="J42" s="102">
        <f>YEAR(Readme!F$3)-YEAR(D42)</f>
        <v>20</v>
      </c>
      <c r="K42" s="159">
        <f>IF(E42=0,0,YEAR(Readme!$F$3)-YEAR(Mitglieder_Alphabetisch!E42))</f>
        <v>0</v>
      </c>
      <c r="L42" s="99" t="s">
        <v>58</v>
      </c>
      <c r="M42" s="57">
        <v>7.5</v>
      </c>
      <c r="N42" s="57">
        <f t="shared" si="0"/>
        <v>26</v>
      </c>
      <c r="O42" s="92">
        <f t="shared" si="1"/>
        <v>2</v>
      </c>
      <c r="P42" s="92">
        <f t="shared" si="2"/>
        <v>20</v>
      </c>
      <c r="Q42" s="92"/>
      <c r="R42" s="92"/>
      <c r="S42" s="137"/>
      <c r="T42" s="2"/>
    </row>
    <row r="43" spans="1:20" ht="17.25" customHeight="1">
      <c r="A43" s="7" t="s">
        <v>139</v>
      </c>
      <c r="B43" s="7" t="s">
        <v>288</v>
      </c>
      <c r="C43" s="5">
        <v>16756</v>
      </c>
      <c r="D43" s="5">
        <v>42282</v>
      </c>
      <c r="E43" s="5">
        <v>24887</v>
      </c>
      <c r="F43" s="7" t="s">
        <v>437</v>
      </c>
      <c r="G43" s="29" t="s">
        <v>545</v>
      </c>
      <c r="H43" s="7" t="s">
        <v>22</v>
      </c>
      <c r="I43" s="100">
        <f>YEAR(Readme!F$3)-YEAR(C43)</f>
        <v>73</v>
      </c>
      <c r="J43" s="102">
        <f>YEAR(Readme!F$3)-YEAR(D43)</f>
        <v>3</v>
      </c>
      <c r="K43" s="159">
        <f>IF(E43=0,0,YEAR(Readme!$F$3)-YEAR(Mitglieder_Alphabetisch!E43))</f>
        <v>50</v>
      </c>
      <c r="L43" s="88" t="s">
        <v>53</v>
      </c>
      <c r="M43" s="57">
        <v>7.5</v>
      </c>
      <c r="N43" s="57">
        <f t="shared" si="0"/>
        <v>26</v>
      </c>
      <c r="O43" s="92">
        <f t="shared" si="1"/>
        <v>11</v>
      </c>
      <c r="P43" s="92">
        <f t="shared" si="2"/>
        <v>15</v>
      </c>
      <c r="Q43" s="92"/>
      <c r="R43" s="92"/>
      <c r="S43" s="134"/>
      <c r="T43" s="2"/>
    </row>
    <row r="44" spans="1:20" ht="17.25" customHeight="1">
      <c r="A44" s="7" t="s">
        <v>140</v>
      </c>
      <c r="B44" s="7" t="s">
        <v>289</v>
      </c>
      <c r="C44" s="5">
        <v>17512</v>
      </c>
      <c r="D44" s="5">
        <v>42282</v>
      </c>
      <c r="E44" s="5">
        <v>24887</v>
      </c>
      <c r="F44" s="7" t="s">
        <v>438</v>
      </c>
      <c r="G44" s="29" t="s">
        <v>545</v>
      </c>
      <c r="H44" s="7" t="s">
        <v>22</v>
      </c>
      <c r="I44" s="100">
        <f>YEAR(Readme!F$3)-YEAR(C44)</f>
        <v>71</v>
      </c>
      <c r="J44" s="102">
        <f>YEAR(Readme!F$3)-YEAR(D44)</f>
        <v>3</v>
      </c>
      <c r="K44" s="159">
        <f>IF(E44=0,0,YEAR(Readme!$F$3)-YEAR(Mitglieder_Alphabetisch!E44))</f>
        <v>50</v>
      </c>
      <c r="L44" s="88" t="s">
        <v>53</v>
      </c>
      <c r="M44" s="57">
        <v>5.5</v>
      </c>
      <c r="N44" s="57">
        <f t="shared" si="0"/>
        <v>17</v>
      </c>
      <c r="O44" s="92">
        <f t="shared" si="1"/>
        <v>12</v>
      </c>
      <c r="P44" s="92">
        <f t="shared" si="2"/>
        <v>11</v>
      </c>
      <c r="Q44" s="92"/>
      <c r="R44" s="92"/>
      <c r="S44" s="134"/>
      <c r="T44" s="2"/>
    </row>
    <row r="45" spans="1:20" ht="17.25" customHeight="1">
      <c r="A45" s="7" t="s">
        <v>141</v>
      </c>
      <c r="B45" s="7" t="s">
        <v>290</v>
      </c>
      <c r="C45" s="5">
        <v>14595</v>
      </c>
      <c r="D45" s="5">
        <v>37089</v>
      </c>
      <c r="E45" s="5"/>
      <c r="F45" s="7" t="s">
        <v>439</v>
      </c>
      <c r="G45" s="29" t="s">
        <v>545</v>
      </c>
      <c r="H45" s="7" t="s">
        <v>22</v>
      </c>
      <c r="I45" s="100">
        <f>YEAR(Readme!F$3)-YEAR(C45)</f>
        <v>79</v>
      </c>
      <c r="J45" s="102">
        <f>YEAR(Readme!F$3)-YEAR(D45)</f>
        <v>17</v>
      </c>
      <c r="K45" s="159">
        <f>IF(E45=0,0,YEAR(Readme!$F$3)-YEAR(Mitglieder_Alphabetisch!E45))</f>
        <v>0</v>
      </c>
      <c r="L45" s="88" t="s">
        <v>53</v>
      </c>
      <c r="M45" s="57">
        <v>7.5</v>
      </c>
      <c r="N45" s="57">
        <f t="shared" si="0"/>
        <v>26</v>
      </c>
      <c r="O45" s="92">
        <f t="shared" si="1"/>
        <v>12</v>
      </c>
      <c r="P45" s="92">
        <f t="shared" si="2"/>
        <v>16</v>
      </c>
      <c r="Q45" s="92"/>
      <c r="R45" s="92"/>
      <c r="S45" s="134"/>
      <c r="T45" s="2"/>
    </row>
    <row r="46" spans="1:20" ht="17.25" customHeight="1">
      <c r="A46" s="7" t="s">
        <v>142</v>
      </c>
      <c r="B46" s="7" t="s">
        <v>291</v>
      </c>
      <c r="C46" s="5">
        <v>14650</v>
      </c>
      <c r="D46" s="5">
        <v>39146</v>
      </c>
      <c r="E46" s="5"/>
      <c r="F46" s="7" t="s">
        <v>440</v>
      </c>
      <c r="G46" s="29" t="s">
        <v>545</v>
      </c>
      <c r="H46" s="7" t="s">
        <v>22</v>
      </c>
      <c r="I46" s="100">
        <f>YEAR(Readme!F$3)-YEAR(C46)</f>
        <v>78</v>
      </c>
      <c r="J46" s="102">
        <f>YEAR(Readme!F$3)-YEAR(D46)</f>
        <v>11</v>
      </c>
      <c r="K46" s="159">
        <f>IF(E46=0,0,YEAR(Readme!$F$3)-YEAR(Mitglieder_Alphabetisch!E46))</f>
        <v>0</v>
      </c>
      <c r="L46" s="87" t="s">
        <v>56</v>
      </c>
      <c r="M46" s="57">
        <v>7.5</v>
      </c>
      <c r="N46" s="57">
        <f t="shared" si="0"/>
        <v>26</v>
      </c>
      <c r="O46" s="92">
        <f t="shared" si="1"/>
        <v>2</v>
      </c>
      <c r="P46" s="92">
        <f t="shared" si="2"/>
        <v>9</v>
      </c>
      <c r="Q46" s="92"/>
      <c r="R46" s="92"/>
      <c r="S46" s="134"/>
      <c r="T46" s="2"/>
    </row>
    <row r="47" spans="1:20" ht="17.25" customHeight="1">
      <c r="A47" s="7" t="s">
        <v>143</v>
      </c>
      <c r="B47" s="7" t="s">
        <v>292</v>
      </c>
      <c r="C47" s="5">
        <v>17494</v>
      </c>
      <c r="D47" s="5">
        <v>37459</v>
      </c>
      <c r="E47" s="5"/>
      <c r="F47" s="7" t="s">
        <v>441</v>
      </c>
      <c r="G47" s="29" t="s">
        <v>545</v>
      </c>
      <c r="H47" s="7" t="s">
        <v>22</v>
      </c>
      <c r="I47" s="100">
        <f>YEAR(Readme!F$3)-YEAR(C47)</f>
        <v>71</v>
      </c>
      <c r="J47" s="102">
        <f>YEAR(Readme!F$3)-YEAR(D47)</f>
        <v>16</v>
      </c>
      <c r="K47" s="159">
        <f>IF(E47=0,0,YEAR(Readme!$F$3)-YEAR(Mitglieder_Alphabetisch!E47))</f>
        <v>0</v>
      </c>
      <c r="L47" s="98" t="s">
        <v>59</v>
      </c>
      <c r="M47" s="57">
        <v>7.5</v>
      </c>
      <c r="N47" s="57">
        <f t="shared" si="0"/>
        <v>26</v>
      </c>
      <c r="O47" s="92">
        <f t="shared" si="1"/>
        <v>11</v>
      </c>
      <c r="P47" s="92">
        <f t="shared" si="2"/>
        <v>23</v>
      </c>
      <c r="Q47" s="92"/>
      <c r="R47" s="92"/>
      <c r="S47" s="137"/>
      <c r="T47" s="2"/>
    </row>
    <row r="48" spans="1:20" ht="17.25" customHeight="1">
      <c r="A48" s="7" t="s">
        <v>144</v>
      </c>
      <c r="B48" s="7" t="s">
        <v>293</v>
      </c>
      <c r="C48" s="5">
        <v>19837</v>
      </c>
      <c r="D48" s="5">
        <v>40439</v>
      </c>
      <c r="E48" s="5"/>
      <c r="F48" s="7" t="s">
        <v>442</v>
      </c>
      <c r="G48" s="29" t="s">
        <v>545</v>
      </c>
      <c r="H48" s="7" t="s">
        <v>22</v>
      </c>
      <c r="I48" s="100">
        <f>YEAR(Readme!F$3)-YEAR(C48)</f>
        <v>64</v>
      </c>
      <c r="J48" s="102">
        <f>YEAR(Readme!F$3)-YEAR(D48)</f>
        <v>8</v>
      </c>
      <c r="K48" s="159">
        <f>IF(E48=0,0,YEAR(Readme!$F$3)-YEAR(Mitglieder_Alphabetisch!E48))</f>
        <v>0</v>
      </c>
      <c r="L48" s="97" t="s">
        <v>57</v>
      </c>
      <c r="M48" s="57">
        <v>7.5</v>
      </c>
      <c r="N48" s="57">
        <f t="shared" si="0"/>
        <v>26</v>
      </c>
      <c r="O48" s="92">
        <f t="shared" si="1"/>
        <v>4</v>
      </c>
      <c r="P48" s="92">
        <f t="shared" si="2"/>
        <v>23</v>
      </c>
      <c r="Q48" s="92"/>
      <c r="R48" s="92"/>
      <c r="S48" s="134"/>
      <c r="T48" s="2"/>
    </row>
    <row r="49" spans="1:20" ht="17.25" customHeight="1">
      <c r="A49" s="7" t="s">
        <v>145</v>
      </c>
      <c r="B49" s="7" t="s">
        <v>294</v>
      </c>
      <c r="C49" s="5">
        <v>9645</v>
      </c>
      <c r="D49" s="5">
        <v>30317</v>
      </c>
      <c r="E49" s="5"/>
      <c r="F49" s="7" t="s">
        <v>443</v>
      </c>
      <c r="G49" s="29" t="s">
        <v>545</v>
      </c>
      <c r="H49" s="7" t="s">
        <v>22</v>
      </c>
      <c r="I49" s="100">
        <f>YEAR(Readme!F$3)-YEAR(C49)</f>
        <v>92</v>
      </c>
      <c r="J49" s="102">
        <f>YEAR(Readme!F$3)-YEAR(D49)</f>
        <v>35</v>
      </c>
      <c r="K49" s="159">
        <f>IF(E49=0,0,YEAR(Readme!$F$3)-YEAR(Mitglieder_Alphabetisch!E49))</f>
        <v>0</v>
      </c>
      <c r="L49" s="99" t="s">
        <v>58</v>
      </c>
      <c r="M49" s="57">
        <v>7.5</v>
      </c>
      <c r="N49" s="57">
        <f t="shared" si="0"/>
        <v>26</v>
      </c>
      <c r="O49" s="92">
        <f t="shared" si="1"/>
        <v>5</v>
      </c>
      <c r="P49" s="92">
        <f t="shared" si="2"/>
        <v>28</v>
      </c>
      <c r="Q49" s="92"/>
      <c r="R49" s="92"/>
      <c r="S49" s="134"/>
      <c r="T49" s="2"/>
    </row>
    <row r="50" spans="1:20" ht="17.25" customHeight="1">
      <c r="A50" s="7" t="s">
        <v>146</v>
      </c>
      <c r="B50" s="7" t="s">
        <v>295</v>
      </c>
      <c r="C50" s="5">
        <v>17275</v>
      </c>
      <c r="D50" s="5">
        <v>37866</v>
      </c>
      <c r="E50" s="5">
        <v>30799</v>
      </c>
      <c r="F50" s="7" t="s">
        <v>444</v>
      </c>
      <c r="G50" s="29" t="s">
        <v>545</v>
      </c>
      <c r="H50" s="7" t="s">
        <v>22</v>
      </c>
      <c r="I50" s="100">
        <f>YEAR(Readme!F$3)-YEAR(C50)</f>
        <v>71</v>
      </c>
      <c r="J50" s="102">
        <f>YEAR(Readme!F$3)-YEAR(D50)</f>
        <v>15</v>
      </c>
      <c r="K50" s="159">
        <f>IF(E50=0,0,YEAR(Readme!$F$3)-YEAR(Mitglieder_Alphabetisch!E50))</f>
        <v>34</v>
      </c>
      <c r="L50" s="97" t="s">
        <v>57</v>
      </c>
      <c r="M50" s="57">
        <v>5.5</v>
      </c>
      <c r="N50" s="57">
        <f t="shared" si="0"/>
        <v>17</v>
      </c>
      <c r="O50" s="92">
        <f t="shared" si="1"/>
        <v>4</v>
      </c>
      <c r="P50" s="92">
        <f t="shared" si="2"/>
        <v>18</v>
      </c>
      <c r="Q50" s="92"/>
      <c r="R50" s="92"/>
      <c r="S50" s="134"/>
      <c r="T50" s="2"/>
    </row>
    <row r="51" spans="1:20" ht="17.25" customHeight="1">
      <c r="A51" s="7" t="s">
        <v>147</v>
      </c>
      <c r="B51" s="7" t="s">
        <v>296</v>
      </c>
      <c r="C51" s="5">
        <v>18545</v>
      </c>
      <c r="D51" s="5">
        <v>37866</v>
      </c>
      <c r="E51" s="5">
        <v>30799</v>
      </c>
      <c r="F51" s="7" t="s">
        <v>445</v>
      </c>
      <c r="G51" s="29" t="s">
        <v>545</v>
      </c>
      <c r="H51" s="7" t="s">
        <v>22</v>
      </c>
      <c r="I51" s="100">
        <f>YEAR(Readme!F$3)-YEAR(C51)</f>
        <v>68</v>
      </c>
      <c r="J51" s="102">
        <f>YEAR(Readme!F$3)-YEAR(D51)</f>
        <v>15</v>
      </c>
      <c r="K51" s="159">
        <f>IF(E51=0,0,YEAR(Readme!$F$3)-YEAR(Mitglieder_Alphabetisch!E51))</f>
        <v>34</v>
      </c>
      <c r="L51" s="97" t="s">
        <v>57</v>
      </c>
      <c r="M51" s="57">
        <v>7.5</v>
      </c>
      <c r="N51" s="57">
        <f t="shared" si="0"/>
        <v>26</v>
      </c>
      <c r="O51" s="92">
        <f t="shared" si="1"/>
        <v>10</v>
      </c>
      <c r="P51" s="92">
        <f t="shared" si="2"/>
        <v>9</v>
      </c>
      <c r="Q51" s="92"/>
      <c r="R51" s="92"/>
      <c r="S51" s="134"/>
      <c r="T51" s="2"/>
    </row>
    <row r="52" spans="1:20" ht="17.25" customHeight="1">
      <c r="A52" s="7" t="s">
        <v>148</v>
      </c>
      <c r="B52" s="7" t="s">
        <v>297</v>
      </c>
      <c r="C52" s="5">
        <v>15502</v>
      </c>
      <c r="D52" s="5">
        <v>40519</v>
      </c>
      <c r="E52" s="5">
        <v>24892</v>
      </c>
      <c r="F52" s="7" t="s">
        <v>446</v>
      </c>
      <c r="G52" s="29" t="s">
        <v>545</v>
      </c>
      <c r="H52" s="7" t="s">
        <v>22</v>
      </c>
      <c r="I52" s="100">
        <f>YEAR(Readme!F$3)-YEAR(C52)</f>
        <v>76</v>
      </c>
      <c r="J52" s="102">
        <f>YEAR(Readme!F$3)-YEAR(D52)</f>
        <v>8</v>
      </c>
      <c r="K52" s="159">
        <f>IF(E52=0,0,YEAR(Readme!$F$3)-YEAR(Mitglieder_Alphabetisch!E52))</f>
        <v>50</v>
      </c>
      <c r="L52" s="99" t="s">
        <v>58</v>
      </c>
      <c r="M52" s="57">
        <v>5.5</v>
      </c>
      <c r="N52" s="57">
        <f t="shared" si="0"/>
        <v>17</v>
      </c>
      <c r="O52" s="92">
        <f t="shared" si="1"/>
        <v>6</v>
      </c>
      <c r="P52" s="92">
        <f t="shared" si="2"/>
        <v>10</v>
      </c>
      <c r="Q52" s="92"/>
      <c r="R52" s="92"/>
      <c r="S52" s="134"/>
      <c r="T52" s="2"/>
    </row>
    <row r="53" spans="1:20" ht="17.25" customHeight="1">
      <c r="A53" s="7" t="s">
        <v>149</v>
      </c>
      <c r="B53" s="7" t="s">
        <v>298</v>
      </c>
      <c r="C53" s="5">
        <v>15334</v>
      </c>
      <c r="D53" s="5">
        <v>40519</v>
      </c>
      <c r="E53" s="5">
        <v>24892</v>
      </c>
      <c r="F53" s="7" t="s">
        <v>447</v>
      </c>
      <c r="G53" s="29" t="s">
        <v>545</v>
      </c>
      <c r="H53" s="7" t="s">
        <v>22</v>
      </c>
      <c r="I53" s="100">
        <f>YEAR(Readme!F$3)-YEAR(C53)</f>
        <v>77</v>
      </c>
      <c r="J53" s="102">
        <f>YEAR(Readme!F$3)-YEAR(D53)</f>
        <v>8</v>
      </c>
      <c r="K53" s="159">
        <f>IF(E53=0,0,YEAR(Readme!$F$3)-YEAR(Mitglieder_Alphabetisch!E53))</f>
        <v>50</v>
      </c>
      <c r="L53" s="99" t="s">
        <v>58</v>
      </c>
      <c r="M53" s="57">
        <v>7.5</v>
      </c>
      <c r="N53" s="57">
        <f t="shared" si="0"/>
        <v>26</v>
      </c>
      <c r="O53" s="92">
        <f t="shared" si="1"/>
        <v>12</v>
      </c>
      <c r="P53" s="92">
        <f t="shared" si="2"/>
        <v>24</v>
      </c>
      <c r="Q53" s="92"/>
      <c r="R53" s="92"/>
      <c r="S53" s="134"/>
      <c r="T53" s="2"/>
    </row>
    <row r="54" spans="1:20" ht="17.25" customHeight="1">
      <c r="A54" s="7" t="s">
        <v>150</v>
      </c>
      <c r="B54" s="7" t="s">
        <v>299</v>
      </c>
      <c r="C54" s="5">
        <v>13997</v>
      </c>
      <c r="D54" s="5">
        <v>32828</v>
      </c>
      <c r="E54" s="5"/>
      <c r="F54" s="7" t="s">
        <v>448</v>
      </c>
      <c r="G54" s="29" t="s">
        <v>545</v>
      </c>
      <c r="H54" s="7" t="s">
        <v>22</v>
      </c>
      <c r="I54" s="100">
        <f>YEAR(Readme!F$3)-YEAR(C54)</f>
        <v>80</v>
      </c>
      <c r="J54" s="102">
        <f>YEAR(Readme!F$3)-YEAR(D54)</f>
        <v>29</v>
      </c>
      <c r="K54" s="159">
        <f>IF(E54=0,0,YEAR(Readme!$F$3)-YEAR(Mitglieder_Alphabetisch!E54))</f>
        <v>0</v>
      </c>
      <c r="L54" s="87" t="s">
        <v>56</v>
      </c>
      <c r="M54" s="57">
        <v>7.5</v>
      </c>
      <c r="N54" s="57">
        <f t="shared" si="0"/>
        <v>26</v>
      </c>
      <c r="O54" s="92">
        <f t="shared" si="1"/>
        <v>4</v>
      </c>
      <c r="P54" s="92">
        <f t="shared" si="2"/>
        <v>27</v>
      </c>
      <c r="Q54" s="92"/>
      <c r="R54" s="92"/>
      <c r="S54" s="137"/>
      <c r="T54" s="2"/>
    </row>
    <row r="55" spans="1:20" ht="17.25" customHeight="1">
      <c r="A55" s="7" t="s">
        <v>151</v>
      </c>
      <c r="B55" s="7" t="s">
        <v>300</v>
      </c>
      <c r="C55" s="5">
        <v>8856</v>
      </c>
      <c r="D55" s="5">
        <v>31106</v>
      </c>
      <c r="E55" s="5"/>
      <c r="F55" s="7" t="s">
        <v>449</v>
      </c>
      <c r="G55" s="29" t="s">
        <v>545</v>
      </c>
      <c r="H55" s="7" t="s">
        <v>22</v>
      </c>
      <c r="I55" s="100">
        <f>YEAR(Readme!F$3)-YEAR(C55)</f>
        <v>94</v>
      </c>
      <c r="J55" s="102">
        <f>YEAR(Readme!F$3)-YEAR(D55)</f>
        <v>33</v>
      </c>
      <c r="K55" s="159">
        <f>IF(E55=0,0,YEAR(Readme!$F$3)-YEAR(Mitglieder_Alphabetisch!E55))</f>
        <v>0</v>
      </c>
      <c r="L55" s="88" t="s">
        <v>53</v>
      </c>
      <c r="M55" s="57">
        <v>5.5</v>
      </c>
      <c r="N55" s="57">
        <f t="shared" si="0"/>
        <v>17</v>
      </c>
      <c r="O55" s="92">
        <f t="shared" si="1"/>
        <v>3</v>
      </c>
      <c r="P55" s="92">
        <f t="shared" si="2"/>
        <v>30</v>
      </c>
      <c r="Q55" s="92"/>
      <c r="R55" s="92"/>
      <c r="S55" s="134"/>
      <c r="T55" s="2"/>
    </row>
    <row r="56" spans="1:20" ht="17.25" customHeight="1">
      <c r="A56" s="7" t="s">
        <v>152</v>
      </c>
      <c r="B56" s="7" t="s">
        <v>301</v>
      </c>
      <c r="C56" s="5">
        <v>17138</v>
      </c>
      <c r="D56" s="5">
        <v>38394</v>
      </c>
      <c r="E56" s="5">
        <v>25123</v>
      </c>
      <c r="F56" s="7" t="s">
        <v>450</v>
      </c>
      <c r="G56" s="29" t="s">
        <v>545</v>
      </c>
      <c r="H56" s="7" t="s">
        <v>22</v>
      </c>
      <c r="I56" s="100">
        <f>YEAR(Readme!F$3)-YEAR(C56)</f>
        <v>72</v>
      </c>
      <c r="J56" s="102">
        <f>YEAR(Readme!F$3)-YEAR(D56)</f>
        <v>13</v>
      </c>
      <c r="K56" s="159">
        <f>IF(E56=0,0,YEAR(Readme!$F$3)-YEAR(Mitglieder_Alphabetisch!E56))</f>
        <v>50</v>
      </c>
      <c r="L56" s="88" t="s">
        <v>53</v>
      </c>
      <c r="M56" s="57">
        <v>7.5</v>
      </c>
      <c r="N56" s="57">
        <f t="shared" si="0"/>
        <v>26</v>
      </c>
      <c r="O56" s="92">
        <f t="shared" si="1"/>
        <v>12</v>
      </c>
      <c r="P56" s="92">
        <f t="shared" si="2"/>
        <v>2</v>
      </c>
      <c r="Q56" s="92"/>
      <c r="R56" s="92"/>
      <c r="S56" s="134"/>
      <c r="T56" s="2"/>
    </row>
    <row r="57" spans="1:20" ht="17.25" customHeight="1">
      <c r="A57" s="7" t="s">
        <v>153</v>
      </c>
      <c r="B57" s="7" t="s">
        <v>302</v>
      </c>
      <c r="C57" s="5">
        <v>16892</v>
      </c>
      <c r="D57" s="5">
        <v>39036</v>
      </c>
      <c r="E57" s="5">
        <v>25123</v>
      </c>
      <c r="F57" s="7" t="s">
        <v>451</v>
      </c>
      <c r="G57" s="29" t="s">
        <v>545</v>
      </c>
      <c r="H57" s="7" t="s">
        <v>22</v>
      </c>
      <c r="I57" s="100">
        <f>YEAR(Readme!F$3)-YEAR(C57)</f>
        <v>72</v>
      </c>
      <c r="J57" s="102">
        <f>YEAR(Readme!F$3)-YEAR(D57)</f>
        <v>12</v>
      </c>
      <c r="K57" s="159">
        <f>IF(E57=0,0,YEAR(Readme!$F$3)-YEAR(Mitglieder_Alphabetisch!E57))</f>
        <v>50</v>
      </c>
      <c r="L57" s="88" t="s">
        <v>53</v>
      </c>
      <c r="M57" s="57">
        <v>5.5</v>
      </c>
      <c r="N57" s="57">
        <f t="shared" si="0"/>
        <v>17</v>
      </c>
      <c r="O57" s="92">
        <f t="shared" si="1"/>
        <v>3</v>
      </c>
      <c r="P57" s="92">
        <f t="shared" si="2"/>
        <v>31</v>
      </c>
      <c r="Q57" s="92"/>
      <c r="R57" s="92"/>
      <c r="S57" s="134"/>
      <c r="T57" s="2"/>
    </row>
    <row r="58" spans="1:20" ht="17.25" customHeight="1">
      <c r="A58" s="7" t="s">
        <v>154</v>
      </c>
      <c r="B58" s="7" t="s">
        <v>303</v>
      </c>
      <c r="C58" s="5">
        <v>14814</v>
      </c>
      <c r="D58" s="5">
        <v>36920</v>
      </c>
      <c r="E58" s="5"/>
      <c r="F58" s="7" t="s">
        <v>452</v>
      </c>
      <c r="G58" s="29" t="s">
        <v>545</v>
      </c>
      <c r="H58" s="7" t="s">
        <v>22</v>
      </c>
      <c r="I58" s="100">
        <f>YEAR(Readme!F$3)-YEAR(C58)</f>
        <v>78</v>
      </c>
      <c r="J58" s="102">
        <f>YEAR(Readme!F$3)-YEAR(D58)</f>
        <v>17</v>
      </c>
      <c r="K58" s="159">
        <f>IF(E58=0,0,YEAR(Readme!$F$3)-YEAR(Mitglieder_Alphabetisch!E58))</f>
        <v>0</v>
      </c>
      <c r="L58" s="99" t="s">
        <v>58</v>
      </c>
      <c r="M58" s="57">
        <v>7.5</v>
      </c>
      <c r="N58" s="57">
        <f t="shared" si="0"/>
        <v>26</v>
      </c>
      <c r="O58" s="92">
        <f t="shared" si="1"/>
        <v>7</v>
      </c>
      <c r="P58" s="92">
        <f t="shared" si="2"/>
        <v>22</v>
      </c>
      <c r="Q58" s="92"/>
      <c r="R58" s="92"/>
      <c r="S58" s="134"/>
      <c r="T58" s="2"/>
    </row>
    <row r="59" spans="1:20" ht="17.25" customHeight="1">
      <c r="A59" s="7" t="s">
        <v>155</v>
      </c>
      <c r="B59" s="7" t="s">
        <v>304</v>
      </c>
      <c r="C59" s="5">
        <v>15026</v>
      </c>
      <c r="D59" s="5">
        <v>42976</v>
      </c>
      <c r="E59" s="5"/>
      <c r="F59" s="7" t="s">
        <v>453</v>
      </c>
      <c r="G59" s="29" t="s">
        <v>545</v>
      </c>
      <c r="H59" s="7" t="s">
        <v>22</v>
      </c>
      <c r="I59" s="100">
        <f>YEAR(Readme!F$3)-YEAR(C59)</f>
        <v>77</v>
      </c>
      <c r="J59" s="102">
        <f>YEAR(Readme!F$3)-YEAR(D59)</f>
        <v>1</v>
      </c>
      <c r="K59" s="159">
        <f>IF(E59=0,0,YEAR(Readme!$F$3)-YEAR(Mitglieder_Alphabetisch!E59))</f>
        <v>0</v>
      </c>
      <c r="L59" s="96" t="s">
        <v>55</v>
      </c>
      <c r="M59" s="57">
        <v>7.5</v>
      </c>
      <c r="N59" s="57">
        <f t="shared" si="0"/>
        <v>26</v>
      </c>
      <c r="O59" s="92">
        <f t="shared" si="1"/>
        <v>2</v>
      </c>
      <c r="P59" s="92">
        <f t="shared" si="2"/>
        <v>19</v>
      </c>
      <c r="Q59" s="92"/>
      <c r="R59" s="92"/>
      <c r="S59" s="134"/>
      <c r="T59" s="2"/>
    </row>
    <row r="60" spans="1:20" ht="17.25" customHeight="1">
      <c r="A60" s="7" t="s">
        <v>156</v>
      </c>
      <c r="B60" s="7" t="s">
        <v>305</v>
      </c>
      <c r="C60" s="5">
        <v>16072</v>
      </c>
      <c r="D60" s="5">
        <v>42976</v>
      </c>
      <c r="E60" s="5"/>
      <c r="F60" s="7" t="s">
        <v>454</v>
      </c>
      <c r="G60" s="29" t="s">
        <v>545</v>
      </c>
      <c r="H60" s="7" t="s">
        <v>22</v>
      </c>
      <c r="I60" s="100">
        <f>YEAR(Readme!F$3)-YEAR(C60)</f>
        <v>74</v>
      </c>
      <c r="J60" s="102">
        <f>YEAR(Readme!F$3)-YEAR(D60)</f>
        <v>1</v>
      </c>
      <c r="K60" s="159">
        <f>IF(E60=0,0,YEAR(Readme!$F$3)-YEAR(Mitglieder_Alphabetisch!E60))</f>
        <v>0</v>
      </c>
      <c r="L60" s="96" t="s">
        <v>55</v>
      </c>
      <c r="M60" s="57">
        <v>5.5</v>
      </c>
      <c r="N60" s="57">
        <f t="shared" si="0"/>
        <v>17</v>
      </c>
      <c r="O60" s="92">
        <f t="shared" si="1"/>
        <v>1</v>
      </c>
      <c r="P60" s="92">
        <f t="shared" si="2"/>
        <v>1</v>
      </c>
      <c r="Q60" s="92"/>
      <c r="R60" s="92"/>
      <c r="S60" s="134"/>
      <c r="T60" s="2"/>
    </row>
    <row r="61" spans="1:20" ht="17.25" customHeight="1">
      <c r="A61" s="7" t="s">
        <v>157</v>
      </c>
      <c r="B61" s="7" t="s">
        <v>306</v>
      </c>
      <c r="C61" s="5">
        <v>14734</v>
      </c>
      <c r="D61" s="5">
        <v>36146</v>
      </c>
      <c r="E61" s="5">
        <v>24990</v>
      </c>
      <c r="F61" s="7" t="s">
        <v>455</v>
      </c>
      <c r="G61" s="29" t="s">
        <v>545</v>
      </c>
      <c r="H61" s="7" t="s">
        <v>22</v>
      </c>
      <c r="I61" s="100">
        <f>YEAR(Readme!F$3)-YEAR(C61)</f>
        <v>78</v>
      </c>
      <c r="J61" s="102">
        <f>YEAR(Readme!F$3)-YEAR(D61)</f>
        <v>20</v>
      </c>
      <c r="K61" s="159">
        <f>IF(E61=0,0,YEAR(Readme!$F$3)-YEAR(Mitglieder_Alphabetisch!E61))</f>
        <v>50</v>
      </c>
      <c r="L61" s="86" t="s">
        <v>54</v>
      </c>
      <c r="M61" s="57">
        <v>7.5</v>
      </c>
      <c r="N61" s="57">
        <f t="shared" si="0"/>
        <v>26</v>
      </c>
      <c r="O61" s="92">
        <f t="shared" si="1"/>
        <v>5</v>
      </c>
      <c r="P61" s="92">
        <f t="shared" si="2"/>
        <v>3</v>
      </c>
      <c r="Q61" s="92"/>
      <c r="R61" s="92"/>
      <c r="S61" s="134"/>
      <c r="T61" s="2"/>
    </row>
    <row r="62" spans="1:20" ht="17.25" customHeight="1">
      <c r="A62" s="7" t="s">
        <v>158</v>
      </c>
      <c r="B62" s="7" t="s">
        <v>307</v>
      </c>
      <c r="C62" s="5">
        <v>12388</v>
      </c>
      <c r="D62" s="5">
        <v>36146</v>
      </c>
      <c r="E62" s="5">
        <v>24990</v>
      </c>
      <c r="F62" s="7" t="s">
        <v>456</v>
      </c>
      <c r="G62" s="29" t="s">
        <v>545</v>
      </c>
      <c r="H62" s="7" t="s">
        <v>22</v>
      </c>
      <c r="I62" s="100">
        <f>YEAR(Readme!F$3)-YEAR(C62)</f>
        <v>85</v>
      </c>
      <c r="J62" s="102">
        <f>YEAR(Readme!F$3)-YEAR(D62)</f>
        <v>20</v>
      </c>
      <c r="K62" s="159">
        <f>IF(E62=0,0,YEAR(Readme!$F$3)-YEAR(Mitglieder_Alphabetisch!E62))</f>
        <v>50</v>
      </c>
      <c r="L62" s="86" t="s">
        <v>54</v>
      </c>
      <c r="M62" s="57">
        <v>5.5</v>
      </c>
      <c r="N62" s="57">
        <f t="shared" si="0"/>
        <v>17</v>
      </c>
      <c r="O62" s="92">
        <f t="shared" si="1"/>
        <v>11</v>
      </c>
      <c r="P62" s="92">
        <f t="shared" si="2"/>
        <v>30</v>
      </c>
      <c r="Q62" s="92"/>
      <c r="R62" s="92"/>
      <c r="S62" s="134"/>
      <c r="T62" s="2"/>
    </row>
    <row r="63" spans="1:20" ht="17.25" customHeight="1">
      <c r="A63" s="7" t="s">
        <v>159</v>
      </c>
      <c r="B63" s="7" t="s">
        <v>308</v>
      </c>
      <c r="C63" s="5">
        <v>14472</v>
      </c>
      <c r="D63" s="5">
        <v>40948</v>
      </c>
      <c r="E63" s="5"/>
      <c r="F63" s="7" t="s">
        <v>457</v>
      </c>
      <c r="G63" s="29" t="s">
        <v>545</v>
      </c>
      <c r="H63" s="7" t="s">
        <v>22</v>
      </c>
      <c r="I63" s="100">
        <f>YEAR(Readme!F$3)-YEAR(C63)</f>
        <v>79</v>
      </c>
      <c r="J63" s="102">
        <f>YEAR(Readme!F$3)-YEAR(D63)</f>
        <v>6</v>
      </c>
      <c r="K63" s="159">
        <f>IF(E63=0,0,YEAR(Readme!$F$3)-YEAR(Mitglieder_Alphabetisch!E63))</f>
        <v>0</v>
      </c>
      <c r="L63" s="98" t="s">
        <v>59</v>
      </c>
      <c r="M63" s="57">
        <v>7.5</v>
      </c>
      <c r="N63" s="57">
        <f t="shared" si="0"/>
        <v>26</v>
      </c>
      <c r="O63" s="92">
        <f t="shared" si="1"/>
        <v>8</v>
      </c>
      <c r="P63" s="92">
        <f t="shared" si="2"/>
        <v>15</v>
      </c>
      <c r="Q63" s="92"/>
      <c r="R63" s="92"/>
      <c r="S63" s="134"/>
      <c r="T63" s="2"/>
    </row>
    <row r="64" spans="1:20" ht="17.25" customHeight="1">
      <c r="A64" s="7" t="s">
        <v>160</v>
      </c>
      <c r="B64" s="7" t="s">
        <v>309</v>
      </c>
      <c r="C64" s="5">
        <v>15099</v>
      </c>
      <c r="D64" s="5">
        <v>37308</v>
      </c>
      <c r="E64" s="5">
        <v>22806</v>
      </c>
      <c r="F64" s="7" t="s">
        <v>458</v>
      </c>
      <c r="G64" s="29" t="s">
        <v>545</v>
      </c>
      <c r="H64" s="7" t="s">
        <v>22</v>
      </c>
      <c r="I64" s="100">
        <f>YEAR(Readme!F$3)-YEAR(C64)</f>
        <v>77</v>
      </c>
      <c r="J64" s="102">
        <f>YEAR(Readme!F$3)-YEAR(D64)</f>
        <v>16</v>
      </c>
      <c r="K64" s="159">
        <f>IF(E64=0,0,YEAR(Readme!$F$3)-YEAR(Mitglieder_Alphabetisch!E64))</f>
        <v>56</v>
      </c>
      <c r="L64" s="98" t="s">
        <v>59</v>
      </c>
      <c r="M64" s="57">
        <v>5.5</v>
      </c>
      <c r="N64" s="57">
        <f t="shared" si="0"/>
        <v>17</v>
      </c>
      <c r="O64" s="92">
        <f t="shared" si="1"/>
        <v>5</v>
      </c>
      <c r="P64" s="92">
        <f t="shared" si="2"/>
        <v>3</v>
      </c>
      <c r="Q64" s="92"/>
      <c r="R64" s="92"/>
      <c r="S64" s="134"/>
      <c r="T64" s="2"/>
    </row>
    <row r="65" spans="1:20" ht="17.25" customHeight="1">
      <c r="A65" s="7" t="s">
        <v>161</v>
      </c>
      <c r="B65" s="7" t="s">
        <v>310</v>
      </c>
      <c r="C65" s="5">
        <v>14520</v>
      </c>
      <c r="D65" s="5">
        <v>37308</v>
      </c>
      <c r="E65" s="5">
        <v>22806</v>
      </c>
      <c r="F65" s="7" t="s">
        <v>459</v>
      </c>
      <c r="G65" s="29" t="s">
        <v>545</v>
      </c>
      <c r="H65" s="7" t="s">
        <v>22</v>
      </c>
      <c r="I65" s="100">
        <f>YEAR(Readme!F$3)-YEAR(C65)</f>
        <v>79</v>
      </c>
      <c r="J65" s="102">
        <f>YEAR(Readme!F$3)-YEAR(D65)</f>
        <v>16</v>
      </c>
      <c r="K65" s="159">
        <f>IF(E65=0,0,YEAR(Readme!$F$3)-YEAR(Mitglieder_Alphabetisch!E65))</f>
        <v>56</v>
      </c>
      <c r="L65" s="98" t="s">
        <v>59</v>
      </c>
      <c r="M65" s="57">
        <v>7.5</v>
      </c>
      <c r="N65" s="57">
        <f t="shared" si="0"/>
        <v>26</v>
      </c>
      <c r="O65" s="92">
        <f t="shared" si="1"/>
        <v>10</v>
      </c>
      <c r="P65" s="92">
        <f t="shared" si="2"/>
        <v>2</v>
      </c>
      <c r="Q65" s="92"/>
      <c r="R65" s="92"/>
      <c r="S65" s="134"/>
      <c r="T65" s="2"/>
    </row>
    <row r="66" spans="1:20" ht="17.25" customHeight="1">
      <c r="A66" s="7" t="s">
        <v>162</v>
      </c>
      <c r="B66" s="7" t="s">
        <v>311</v>
      </c>
      <c r="C66" s="5">
        <v>15838</v>
      </c>
      <c r="D66" s="5">
        <v>37210</v>
      </c>
      <c r="E66" s="5"/>
      <c r="F66" s="7" t="s">
        <v>460</v>
      </c>
      <c r="G66" s="29" t="s">
        <v>545</v>
      </c>
      <c r="H66" s="7" t="s">
        <v>22</v>
      </c>
      <c r="I66" s="100">
        <f>YEAR(Readme!F$3)-YEAR(C66)</f>
        <v>75</v>
      </c>
      <c r="J66" s="102">
        <f>YEAR(Readme!F$3)-YEAR(D66)</f>
        <v>17</v>
      </c>
      <c r="K66" s="159">
        <f>IF(E66=0,0,YEAR(Readme!$F$3)-YEAR(Mitglieder_Alphabetisch!E66))</f>
        <v>0</v>
      </c>
      <c r="L66" s="87" t="s">
        <v>56</v>
      </c>
      <c r="M66" s="57">
        <v>7.5</v>
      </c>
      <c r="N66" s="57">
        <f t="shared" si="0"/>
        <v>26</v>
      </c>
      <c r="O66" s="92">
        <f t="shared" si="1"/>
        <v>5</v>
      </c>
      <c r="P66" s="92">
        <f t="shared" si="2"/>
        <v>12</v>
      </c>
      <c r="Q66" s="92"/>
      <c r="R66" s="92"/>
      <c r="S66" s="134"/>
      <c r="T66" s="2"/>
    </row>
    <row r="67" spans="1:20" ht="17.25" customHeight="1">
      <c r="A67" s="7" t="s">
        <v>163</v>
      </c>
      <c r="B67" s="7" t="s">
        <v>312</v>
      </c>
      <c r="C67" s="5">
        <v>14539</v>
      </c>
      <c r="D67" s="5">
        <v>37263</v>
      </c>
      <c r="E67" s="5"/>
      <c r="F67" s="7" t="s">
        <v>461</v>
      </c>
      <c r="G67" s="29" t="s">
        <v>545</v>
      </c>
      <c r="H67" s="7" t="s">
        <v>22</v>
      </c>
      <c r="I67" s="100">
        <f>YEAR(Readme!F$3)-YEAR(C67)</f>
        <v>79</v>
      </c>
      <c r="J67" s="102">
        <f>YEAR(Readme!F$3)-YEAR(D67)</f>
        <v>16</v>
      </c>
      <c r="K67" s="159">
        <f>IF(E67=0,0,YEAR(Readme!$F$3)-YEAR(Mitglieder_Alphabetisch!E67))</f>
        <v>0</v>
      </c>
      <c r="L67" s="86" t="s">
        <v>54</v>
      </c>
      <c r="M67" s="57">
        <v>7.5</v>
      </c>
      <c r="N67" s="57">
        <f t="shared" ref="N67:N130" si="3">IF(M67&lt;&gt;0,IF(M67=7.5,26,IF(M67=5.5,17)),0)</f>
        <v>26</v>
      </c>
      <c r="O67" s="92">
        <f t="shared" ref="O67:O130" si="4">MONTH(C67)</f>
        <v>10</v>
      </c>
      <c r="P67" s="92">
        <f t="shared" ref="P67:P130" si="5">DAY(C67)</f>
        <v>21</v>
      </c>
      <c r="Q67" s="92"/>
      <c r="R67" s="92"/>
      <c r="S67" s="134"/>
      <c r="T67" s="2"/>
    </row>
    <row r="68" spans="1:20" ht="17.25" customHeight="1">
      <c r="A68" s="7" t="s">
        <v>164</v>
      </c>
      <c r="B68" s="7" t="s">
        <v>313</v>
      </c>
      <c r="C68" s="5">
        <v>16500</v>
      </c>
      <c r="D68" s="5">
        <v>40591</v>
      </c>
      <c r="E68" s="5"/>
      <c r="F68" s="7" t="s">
        <v>462</v>
      </c>
      <c r="G68" s="29" t="s">
        <v>545</v>
      </c>
      <c r="H68" s="7" t="s">
        <v>22</v>
      </c>
      <c r="I68" s="100">
        <f>YEAR(Readme!F$3)-YEAR(C68)</f>
        <v>73</v>
      </c>
      <c r="J68" s="102">
        <f>YEAR(Readme!F$3)-YEAR(D68)</f>
        <v>7</v>
      </c>
      <c r="K68" s="159">
        <f>IF(E68=0,0,YEAR(Readme!$F$3)-YEAR(Mitglieder_Alphabetisch!E68))</f>
        <v>0</v>
      </c>
      <c r="L68" s="96" t="s">
        <v>55</v>
      </c>
      <c r="M68" s="57">
        <v>7.5</v>
      </c>
      <c r="N68" s="57">
        <f t="shared" si="3"/>
        <v>26</v>
      </c>
      <c r="O68" s="92">
        <f t="shared" si="4"/>
        <v>3</v>
      </c>
      <c r="P68" s="92">
        <f t="shared" si="5"/>
        <v>4</v>
      </c>
      <c r="Q68" s="92"/>
      <c r="R68" s="92"/>
      <c r="S68" s="134"/>
      <c r="T68" s="2"/>
    </row>
    <row r="69" spans="1:20" ht="17.25" customHeight="1">
      <c r="A69" s="7" t="s">
        <v>165</v>
      </c>
      <c r="B69" s="7" t="s">
        <v>314</v>
      </c>
      <c r="C69" s="5">
        <v>14263</v>
      </c>
      <c r="D69" s="5">
        <v>36945</v>
      </c>
      <c r="E69" s="5">
        <v>25333</v>
      </c>
      <c r="F69" s="7" t="s">
        <v>463</v>
      </c>
      <c r="G69" s="29" t="s">
        <v>545</v>
      </c>
      <c r="H69" s="7" t="s">
        <v>22</v>
      </c>
      <c r="I69" s="100">
        <f>YEAR(Readme!F$3)-YEAR(C69)</f>
        <v>79</v>
      </c>
      <c r="J69" s="102">
        <f>YEAR(Readme!F$3)-YEAR(D69)</f>
        <v>17</v>
      </c>
      <c r="K69" s="159">
        <f>IF(E69=0,0,YEAR(Readme!$F$3)-YEAR(Mitglieder_Alphabetisch!E69))</f>
        <v>49</v>
      </c>
      <c r="L69" s="88" t="s">
        <v>53</v>
      </c>
      <c r="M69" s="57">
        <v>7.5</v>
      </c>
      <c r="N69" s="57">
        <f t="shared" si="3"/>
        <v>26</v>
      </c>
      <c r="O69" s="92">
        <f t="shared" si="4"/>
        <v>1</v>
      </c>
      <c r="P69" s="92">
        <f t="shared" si="5"/>
        <v>18</v>
      </c>
      <c r="Q69" s="92"/>
      <c r="R69" s="92"/>
      <c r="S69" s="137"/>
      <c r="T69" s="2"/>
    </row>
    <row r="70" spans="1:20" ht="17.25" customHeight="1">
      <c r="A70" s="7" t="s">
        <v>166</v>
      </c>
      <c r="B70" s="7" t="s">
        <v>315</v>
      </c>
      <c r="C70" s="5">
        <v>16417</v>
      </c>
      <c r="D70" s="5">
        <v>36945</v>
      </c>
      <c r="E70" s="5">
        <v>25333</v>
      </c>
      <c r="F70" s="7" t="s">
        <v>464</v>
      </c>
      <c r="G70" s="29" t="s">
        <v>545</v>
      </c>
      <c r="H70" s="7" t="s">
        <v>22</v>
      </c>
      <c r="I70" s="100">
        <f>YEAR(Readme!F$3)-YEAR(C70)</f>
        <v>74</v>
      </c>
      <c r="J70" s="102">
        <f>YEAR(Readme!F$3)-YEAR(D70)</f>
        <v>17</v>
      </c>
      <c r="K70" s="159">
        <f>IF(E70=0,0,YEAR(Readme!$F$3)-YEAR(Mitglieder_Alphabetisch!E70))</f>
        <v>49</v>
      </c>
      <c r="L70" s="88" t="s">
        <v>53</v>
      </c>
      <c r="M70" s="57">
        <v>5.5</v>
      </c>
      <c r="N70" s="57">
        <f t="shared" si="3"/>
        <v>17</v>
      </c>
      <c r="O70" s="92">
        <f t="shared" si="4"/>
        <v>12</v>
      </c>
      <c r="P70" s="92">
        <f t="shared" si="5"/>
        <v>11</v>
      </c>
      <c r="Q70" s="92"/>
      <c r="R70" s="92"/>
      <c r="S70" s="137"/>
      <c r="T70" s="2"/>
    </row>
    <row r="71" spans="1:20" ht="17.25" customHeight="1">
      <c r="A71" s="7" t="s">
        <v>167</v>
      </c>
      <c r="B71" s="7" t="s">
        <v>316</v>
      </c>
      <c r="C71" s="5">
        <v>14794</v>
      </c>
      <c r="D71" s="5">
        <v>37263</v>
      </c>
      <c r="E71" s="5">
        <v>27350</v>
      </c>
      <c r="F71" s="7" t="s">
        <v>465</v>
      </c>
      <c r="G71" s="29" t="s">
        <v>545</v>
      </c>
      <c r="H71" s="7" t="s">
        <v>22</v>
      </c>
      <c r="I71" s="100">
        <f>YEAR(Readme!F$3)-YEAR(C71)</f>
        <v>78</v>
      </c>
      <c r="J71" s="102">
        <f>YEAR(Readme!F$3)-YEAR(D71)</f>
        <v>16</v>
      </c>
      <c r="K71" s="159">
        <f>IF(E71=0,0,YEAR(Readme!$F$3)-YEAR(Mitglieder_Alphabetisch!E71))</f>
        <v>44</v>
      </c>
      <c r="L71" s="87" t="s">
        <v>56</v>
      </c>
      <c r="M71" s="57">
        <v>5.5</v>
      </c>
      <c r="N71" s="57">
        <f t="shared" si="3"/>
        <v>17</v>
      </c>
      <c r="O71" s="92">
        <f t="shared" si="4"/>
        <v>7</v>
      </c>
      <c r="P71" s="92">
        <f t="shared" si="5"/>
        <v>2</v>
      </c>
      <c r="Q71" s="92"/>
      <c r="R71" s="92"/>
      <c r="S71" s="134"/>
      <c r="T71" s="2"/>
    </row>
    <row r="72" spans="1:20" ht="17.25" customHeight="1">
      <c r="A72" s="7" t="s">
        <v>168</v>
      </c>
      <c r="B72" s="7" t="s">
        <v>317</v>
      </c>
      <c r="C72" s="5">
        <v>14870</v>
      </c>
      <c r="D72" s="5">
        <v>37263</v>
      </c>
      <c r="E72" s="5">
        <v>27350</v>
      </c>
      <c r="F72" s="7" t="s">
        <v>466</v>
      </c>
      <c r="G72" s="29" t="s">
        <v>545</v>
      </c>
      <c r="H72" s="7" t="s">
        <v>22</v>
      </c>
      <c r="I72" s="100">
        <f>YEAR(Readme!F$3)-YEAR(C72)</f>
        <v>78</v>
      </c>
      <c r="J72" s="102">
        <f>YEAR(Readme!F$3)-YEAR(D72)</f>
        <v>16</v>
      </c>
      <c r="K72" s="159">
        <f>IF(E72=0,0,YEAR(Readme!$F$3)-YEAR(Mitglieder_Alphabetisch!E72))</f>
        <v>44</v>
      </c>
      <c r="L72" s="87" t="s">
        <v>56</v>
      </c>
      <c r="M72" s="57">
        <v>7.5</v>
      </c>
      <c r="N72" s="57">
        <f t="shared" si="3"/>
        <v>26</v>
      </c>
      <c r="O72" s="92">
        <f t="shared" si="4"/>
        <v>9</v>
      </c>
      <c r="P72" s="92">
        <f t="shared" si="5"/>
        <v>16</v>
      </c>
      <c r="Q72" s="92"/>
      <c r="R72" s="92"/>
      <c r="S72" s="134"/>
      <c r="T72" s="2"/>
    </row>
    <row r="73" spans="1:20" ht="17.25" customHeight="1">
      <c r="A73" s="7" t="s">
        <v>169</v>
      </c>
      <c r="B73" s="7" t="s">
        <v>318</v>
      </c>
      <c r="C73" s="5">
        <v>19826</v>
      </c>
      <c r="D73" s="5">
        <v>42786</v>
      </c>
      <c r="E73" s="5"/>
      <c r="F73" s="7" t="s">
        <v>467</v>
      </c>
      <c r="G73" s="29" t="s">
        <v>545</v>
      </c>
      <c r="H73" s="7" t="s">
        <v>22</v>
      </c>
      <c r="I73" s="100">
        <f>YEAR(Readme!F$3)-YEAR(C73)</f>
        <v>64</v>
      </c>
      <c r="J73" s="102">
        <f>YEAR(Readme!F$3)-YEAR(D73)</f>
        <v>1</v>
      </c>
      <c r="K73" s="159">
        <f>IF(E73=0,0,YEAR(Readme!$F$3)-YEAR(Mitglieder_Alphabetisch!E73))</f>
        <v>0</v>
      </c>
      <c r="L73" s="99" t="s">
        <v>58</v>
      </c>
      <c r="M73" s="57">
        <v>5.5</v>
      </c>
      <c r="N73" s="57">
        <f t="shared" si="3"/>
        <v>17</v>
      </c>
      <c r="O73" s="92">
        <f t="shared" si="4"/>
        <v>4</v>
      </c>
      <c r="P73" s="92">
        <f t="shared" si="5"/>
        <v>12</v>
      </c>
      <c r="Q73" s="92"/>
      <c r="R73" s="92"/>
      <c r="S73" s="137"/>
      <c r="T73" s="2"/>
    </row>
    <row r="74" spans="1:20" ht="17.25" customHeight="1">
      <c r="A74" s="7" t="s">
        <v>170</v>
      </c>
      <c r="B74" s="7" t="s">
        <v>319</v>
      </c>
      <c r="C74" s="5">
        <v>14255</v>
      </c>
      <c r="D74" s="5">
        <v>36146</v>
      </c>
      <c r="E74" s="5"/>
      <c r="F74" s="7" t="s">
        <v>468</v>
      </c>
      <c r="G74" s="29" t="s">
        <v>545</v>
      </c>
      <c r="H74" s="7" t="s">
        <v>22</v>
      </c>
      <c r="I74" s="100">
        <f>YEAR(Readme!F$3)-YEAR(C74)</f>
        <v>79</v>
      </c>
      <c r="J74" s="102">
        <f>YEAR(Readme!F$3)-YEAR(D74)</f>
        <v>20</v>
      </c>
      <c r="K74" s="159">
        <f>IF(E74=0,0,YEAR(Readme!$F$3)-YEAR(Mitglieder_Alphabetisch!E74))</f>
        <v>0</v>
      </c>
      <c r="L74" s="86" t="s">
        <v>54</v>
      </c>
      <c r="M74" s="57">
        <v>7.5</v>
      </c>
      <c r="N74" s="57">
        <f t="shared" si="3"/>
        <v>26</v>
      </c>
      <c r="O74" s="92">
        <f t="shared" si="4"/>
        <v>1</v>
      </c>
      <c r="P74" s="92">
        <f t="shared" si="5"/>
        <v>10</v>
      </c>
      <c r="Q74" s="92"/>
      <c r="R74" s="92"/>
      <c r="S74" s="134"/>
      <c r="T74" s="2"/>
    </row>
    <row r="75" spans="1:20" ht="17.25" customHeight="1">
      <c r="A75" s="7" t="s">
        <v>171</v>
      </c>
      <c r="B75" s="7" t="s">
        <v>320</v>
      </c>
      <c r="C75" s="5">
        <v>12295</v>
      </c>
      <c r="D75" s="5">
        <v>37628</v>
      </c>
      <c r="E75" s="5"/>
      <c r="F75" s="7" t="s">
        <v>469</v>
      </c>
      <c r="G75" s="29" t="s">
        <v>545</v>
      </c>
      <c r="H75" s="7" t="s">
        <v>22</v>
      </c>
      <c r="I75" s="100">
        <f>YEAR(Readme!F$3)-YEAR(C75)</f>
        <v>85</v>
      </c>
      <c r="J75" s="102">
        <f>YEAR(Readme!F$3)-YEAR(D75)</f>
        <v>15</v>
      </c>
      <c r="K75" s="159">
        <f>IF(E75=0,0,YEAR(Readme!$F$3)-YEAR(Mitglieder_Alphabetisch!E75))</f>
        <v>0</v>
      </c>
      <c r="L75" s="88" t="s">
        <v>53</v>
      </c>
      <c r="M75" s="57">
        <v>7.5</v>
      </c>
      <c r="N75" s="57">
        <f t="shared" si="3"/>
        <v>26</v>
      </c>
      <c r="O75" s="92">
        <f t="shared" si="4"/>
        <v>8</v>
      </c>
      <c r="P75" s="92">
        <f t="shared" si="5"/>
        <v>29</v>
      </c>
      <c r="Q75" s="92"/>
      <c r="R75" s="92"/>
      <c r="S75" s="134"/>
      <c r="T75" s="2"/>
    </row>
    <row r="76" spans="1:20" ht="17.25" customHeight="1">
      <c r="A76" s="7" t="s">
        <v>172</v>
      </c>
      <c r="B76" s="7" t="s">
        <v>321</v>
      </c>
      <c r="C76" s="5">
        <v>13193</v>
      </c>
      <c r="D76" s="5">
        <v>39099</v>
      </c>
      <c r="E76" s="5"/>
      <c r="F76" s="7" t="s">
        <v>470</v>
      </c>
      <c r="G76" s="29" t="s">
        <v>545</v>
      </c>
      <c r="H76" s="7" t="s">
        <v>22</v>
      </c>
      <c r="I76" s="100">
        <f>YEAR(Readme!F$3)-YEAR(C76)</f>
        <v>82</v>
      </c>
      <c r="J76" s="102">
        <f>YEAR(Readme!F$3)-YEAR(D76)</f>
        <v>11</v>
      </c>
      <c r="K76" s="159">
        <f>IF(E76=0,0,YEAR(Readme!$F$3)-YEAR(Mitglieder_Alphabetisch!E76))</f>
        <v>0</v>
      </c>
      <c r="L76" s="99" t="s">
        <v>58</v>
      </c>
      <c r="M76" s="57">
        <v>7.5</v>
      </c>
      <c r="N76" s="57">
        <f t="shared" si="3"/>
        <v>26</v>
      </c>
      <c r="O76" s="92">
        <f t="shared" si="4"/>
        <v>2</v>
      </c>
      <c r="P76" s="92">
        <f t="shared" si="5"/>
        <v>13</v>
      </c>
      <c r="Q76" s="92"/>
      <c r="R76" s="92"/>
      <c r="S76" s="134"/>
      <c r="T76" s="2"/>
    </row>
    <row r="77" spans="1:20" ht="17.25" customHeight="1">
      <c r="A77" s="7" t="s">
        <v>173</v>
      </c>
      <c r="B77" s="7" t="s">
        <v>322</v>
      </c>
      <c r="C77" s="5">
        <v>15803</v>
      </c>
      <c r="D77" s="5">
        <v>36560</v>
      </c>
      <c r="E77" s="5"/>
      <c r="F77" s="7" t="s">
        <v>471</v>
      </c>
      <c r="G77" s="29" t="s">
        <v>545</v>
      </c>
      <c r="H77" s="7" t="s">
        <v>22</v>
      </c>
      <c r="I77" s="100">
        <f>YEAR(Readme!F$3)-YEAR(C77)</f>
        <v>75</v>
      </c>
      <c r="J77" s="102">
        <f>YEAR(Readme!F$3)-YEAR(D77)</f>
        <v>18</v>
      </c>
      <c r="K77" s="159">
        <f>IF(E77=0,0,YEAR(Readme!$F$3)-YEAR(Mitglieder_Alphabetisch!E77))</f>
        <v>0</v>
      </c>
      <c r="L77" s="98" t="s">
        <v>59</v>
      </c>
      <c r="M77" s="57">
        <v>7.5</v>
      </c>
      <c r="N77" s="57">
        <f t="shared" si="3"/>
        <v>26</v>
      </c>
      <c r="O77" s="92">
        <f t="shared" si="4"/>
        <v>4</v>
      </c>
      <c r="P77" s="92">
        <f t="shared" si="5"/>
        <v>7</v>
      </c>
      <c r="Q77" s="92"/>
      <c r="R77" s="92"/>
      <c r="S77" s="134"/>
      <c r="T77" s="2"/>
    </row>
    <row r="78" spans="1:20" ht="17.25" customHeight="1">
      <c r="A78" s="7" t="s">
        <v>174</v>
      </c>
      <c r="B78" s="7" t="s">
        <v>323</v>
      </c>
      <c r="C78" s="5">
        <v>14522</v>
      </c>
      <c r="D78" s="5">
        <v>36537</v>
      </c>
      <c r="E78" s="5">
        <v>23993</v>
      </c>
      <c r="F78" s="7" t="s">
        <v>472</v>
      </c>
      <c r="G78" s="29" t="s">
        <v>545</v>
      </c>
      <c r="H78" s="7" t="s">
        <v>22</v>
      </c>
      <c r="I78" s="100">
        <f>YEAR(Readme!F$3)-YEAR(C78)</f>
        <v>79</v>
      </c>
      <c r="J78" s="102">
        <f>YEAR(Readme!F$3)-YEAR(D78)</f>
        <v>18</v>
      </c>
      <c r="K78" s="159">
        <f>IF(E78=0,0,YEAR(Readme!$F$3)-YEAR(Mitglieder_Alphabetisch!E78))</f>
        <v>53</v>
      </c>
      <c r="L78" s="99" t="s">
        <v>58</v>
      </c>
      <c r="M78" s="57">
        <v>7.5</v>
      </c>
      <c r="N78" s="57">
        <f t="shared" si="3"/>
        <v>26</v>
      </c>
      <c r="O78" s="92">
        <f t="shared" si="4"/>
        <v>10</v>
      </c>
      <c r="P78" s="92">
        <f t="shared" si="5"/>
        <v>4</v>
      </c>
      <c r="Q78" s="92"/>
      <c r="R78" s="92"/>
      <c r="S78" s="134"/>
      <c r="T78" s="2"/>
    </row>
    <row r="79" spans="1:20" ht="17.25" customHeight="1">
      <c r="A79" s="7" t="s">
        <v>175</v>
      </c>
      <c r="B79" s="7" t="s">
        <v>324</v>
      </c>
      <c r="C79" s="5">
        <v>15439</v>
      </c>
      <c r="D79" s="5">
        <v>37652</v>
      </c>
      <c r="E79" s="5">
        <v>23993</v>
      </c>
      <c r="F79" s="7" t="s">
        <v>473</v>
      </c>
      <c r="G79" s="29" t="s">
        <v>545</v>
      </c>
      <c r="H79" s="7" t="s">
        <v>22</v>
      </c>
      <c r="I79" s="100">
        <f>YEAR(Readme!F$3)-YEAR(C79)</f>
        <v>76</v>
      </c>
      <c r="J79" s="102">
        <f>YEAR(Readme!F$3)-YEAR(D79)</f>
        <v>15</v>
      </c>
      <c r="K79" s="159">
        <f>IF(E79=0,0,YEAR(Readme!$F$3)-YEAR(Mitglieder_Alphabetisch!E79))</f>
        <v>53</v>
      </c>
      <c r="L79" s="99" t="s">
        <v>58</v>
      </c>
      <c r="M79" s="57">
        <v>5.5</v>
      </c>
      <c r="N79" s="57">
        <f t="shared" si="3"/>
        <v>17</v>
      </c>
      <c r="O79" s="92">
        <f t="shared" si="4"/>
        <v>4</v>
      </c>
      <c r="P79" s="92">
        <f t="shared" si="5"/>
        <v>8</v>
      </c>
      <c r="Q79" s="92"/>
      <c r="R79" s="92"/>
      <c r="S79" s="134"/>
      <c r="T79" s="2"/>
    </row>
    <row r="80" spans="1:20" ht="17.25" customHeight="1">
      <c r="A80" s="7" t="s">
        <v>176</v>
      </c>
      <c r="B80" s="7" t="s">
        <v>325</v>
      </c>
      <c r="C80" s="5">
        <v>14660</v>
      </c>
      <c r="D80" s="5">
        <v>42808</v>
      </c>
      <c r="E80" s="5"/>
      <c r="F80" s="7" t="s">
        <v>474</v>
      </c>
      <c r="G80" s="29" t="s">
        <v>545</v>
      </c>
      <c r="H80" s="7" t="s">
        <v>22</v>
      </c>
      <c r="I80" s="100">
        <f>YEAR(Readme!F$3)-YEAR(C80)</f>
        <v>78</v>
      </c>
      <c r="J80" s="102">
        <f>YEAR(Readme!F$3)-YEAR(D80)</f>
        <v>1</v>
      </c>
      <c r="K80" s="159">
        <f>IF(E80=0,0,YEAR(Readme!$F$3)-YEAR(Mitglieder_Alphabetisch!E80))</f>
        <v>0</v>
      </c>
      <c r="L80" s="87" t="s">
        <v>56</v>
      </c>
      <c r="M80" s="57">
        <v>7.5</v>
      </c>
      <c r="N80" s="57">
        <f t="shared" si="3"/>
        <v>26</v>
      </c>
      <c r="O80" s="92">
        <f t="shared" si="4"/>
        <v>2</v>
      </c>
      <c r="P80" s="92">
        <f t="shared" si="5"/>
        <v>19</v>
      </c>
      <c r="Q80" s="92"/>
      <c r="R80" s="92"/>
      <c r="S80" s="134"/>
      <c r="T80" s="2"/>
    </row>
    <row r="81" spans="1:20" ht="17.25" customHeight="1">
      <c r="A81" s="7" t="s">
        <v>177</v>
      </c>
      <c r="B81" s="7" t="s">
        <v>326</v>
      </c>
      <c r="C81" s="5">
        <v>14692</v>
      </c>
      <c r="D81" s="5">
        <v>36146</v>
      </c>
      <c r="E81" s="5"/>
      <c r="F81" s="7" t="s">
        <v>475</v>
      </c>
      <c r="G81" s="29" t="s">
        <v>545</v>
      </c>
      <c r="H81" s="7" t="s">
        <v>22</v>
      </c>
      <c r="I81" s="100">
        <f>YEAR(Readme!F$3)-YEAR(C81)</f>
        <v>78</v>
      </c>
      <c r="J81" s="102">
        <f>YEAR(Readme!F$3)-YEAR(D81)</f>
        <v>20</v>
      </c>
      <c r="K81" s="159">
        <f>IF(E81=0,0,YEAR(Readme!$F$3)-YEAR(Mitglieder_Alphabetisch!E81))</f>
        <v>0</v>
      </c>
      <c r="L81" s="86" t="s">
        <v>54</v>
      </c>
      <c r="M81" s="57">
        <v>7.5</v>
      </c>
      <c r="N81" s="57">
        <f t="shared" si="3"/>
        <v>26</v>
      </c>
      <c r="O81" s="92">
        <f t="shared" si="4"/>
        <v>3</v>
      </c>
      <c r="P81" s="92">
        <f t="shared" si="5"/>
        <v>22</v>
      </c>
      <c r="Q81" s="92"/>
      <c r="R81" s="92"/>
      <c r="S81" s="134"/>
      <c r="T81" s="2"/>
    </row>
    <row r="82" spans="1:20" ht="17.25" customHeight="1">
      <c r="A82" s="7" t="s">
        <v>178</v>
      </c>
      <c r="B82" s="7" t="s">
        <v>327</v>
      </c>
      <c r="C82" s="5">
        <v>12509</v>
      </c>
      <c r="D82" s="5">
        <v>39064</v>
      </c>
      <c r="E82" s="5"/>
      <c r="F82" s="7" t="s">
        <v>476</v>
      </c>
      <c r="G82" s="29" t="s">
        <v>545</v>
      </c>
      <c r="H82" s="7" t="s">
        <v>22</v>
      </c>
      <c r="I82" s="100">
        <f>YEAR(Readme!F$3)-YEAR(C82)</f>
        <v>84</v>
      </c>
      <c r="J82" s="102">
        <f>YEAR(Readme!F$3)-YEAR(D82)</f>
        <v>12</v>
      </c>
      <c r="K82" s="159">
        <f>IF(E82=0,0,YEAR(Readme!$F$3)-YEAR(Mitglieder_Alphabetisch!E82))</f>
        <v>0</v>
      </c>
      <c r="L82" s="97" t="s">
        <v>57</v>
      </c>
      <c r="M82" s="57">
        <v>7.5</v>
      </c>
      <c r="N82" s="57">
        <f t="shared" si="3"/>
        <v>26</v>
      </c>
      <c r="O82" s="92">
        <f t="shared" si="4"/>
        <v>3</v>
      </c>
      <c r="P82" s="92">
        <f t="shared" si="5"/>
        <v>31</v>
      </c>
      <c r="Q82" s="92"/>
      <c r="R82" s="92"/>
      <c r="S82" s="134"/>
      <c r="T82" s="2"/>
    </row>
    <row r="83" spans="1:20" ht="17.25" customHeight="1">
      <c r="A83" s="7" t="s">
        <v>179</v>
      </c>
      <c r="B83" s="7" t="s">
        <v>328</v>
      </c>
      <c r="C83" s="5">
        <v>20791</v>
      </c>
      <c r="D83" s="5">
        <v>42447</v>
      </c>
      <c r="E83" s="5"/>
      <c r="F83" s="7" t="s">
        <v>477</v>
      </c>
      <c r="G83" s="29" t="s">
        <v>545</v>
      </c>
      <c r="H83" s="7" t="s">
        <v>22</v>
      </c>
      <c r="I83" s="100">
        <f>YEAR(Readme!F$3)-YEAR(C83)</f>
        <v>62</v>
      </c>
      <c r="J83" s="102">
        <f>YEAR(Readme!F$3)-YEAR(D83)</f>
        <v>2</v>
      </c>
      <c r="K83" s="159">
        <f>IF(E83=0,0,YEAR(Readme!$F$3)-YEAR(Mitglieder_Alphabetisch!E83))</f>
        <v>0</v>
      </c>
      <c r="L83" s="99" t="s">
        <v>58</v>
      </c>
      <c r="M83" s="57">
        <v>7.5</v>
      </c>
      <c r="N83" s="57">
        <f t="shared" si="3"/>
        <v>26</v>
      </c>
      <c r="O83" s="92">
        <f t="shared" si="4"/>
        <v>12</v>
      </c>
      <c r="P83" s="92">
        <f t="shared" si="5"/>
        <v>2</v>
      </c>
      <c r="Q83" s="92"/>
      <c r="R83" s="92"/>
      <c r="S83" s="134"/>
      <c r="T83" s="2"/>
    </row>
    <row r="84" spans="1:20" ht="17.25" customHeight="1">
      <c r="A84" s="7" t="s">
        <v>180</v>
      </c>
      <c r="B84" s="7" t="s">
        <v>329</v>
      </c>
      <c r="C84" s="5">
        <v>15433</v>
      </c>
      <c r="D84" s="5">
        <v>39373</v>
      </c>
      <c r="E84" s="5"/>
      <c r="F84" s="7" t="s">
        <v>478</v>
      </c>
      <c r="G84" s="29" t="s">
        <v>545</v>
      </c>
      <c r="H84" s="7" t="s">
        <v>22</v>
      </c>
      <c r="I84" s="100">
        <f>YEAR(Readme!F$3)-YEAR(C84)</f>
        <v>76</v>
      </c>
      <c r="J84" s="102">
        <f>YEAR(Readme!F$3)-YEAR(D84)</f>
        <v>11</v>
      </c>
      <c r="K84" s="159">
        <f>IF(E84=0,0,YEAR(Readme!$F$3)-YEAR(Mitglieder_Alphabetisch!E84))</f>
        <v>0</v>
      </c>
      <c r="L84" s="97" t="s">
        <v>57</v>
      </c>
      <c r="M84" s="57">
        <v>7.5</v>
      </c>
      <c r="N84" s="57">
        <f t="shared" si="3"/>
        <v>26</v>
      </c>
      <c r="O84" s="92">
        <f t="shared" si="4"/>
        <v>4</v>
      </c>
      <c r="P84" s="92">
        <f t="shared" si="5"/>
        <v>2</v>
      </c>
      <c r="Q84" s="92"/>
      <c r="R84" s="92"/>
      <c r="S84" s="134"/>
      <c r="T84" s="2"/>
    </row>
    <row r="85" spans="1:20" ht="17.25" customHeight="1">
      <c r="A85" s="7" t="s">
        <v>181</v>
      </c>
      <c r="B85" s="7" t="s">
        <v>330</v>
      </c>
      <c r="C85" s="5">
        <v>13938</v>
      </c>
      <c r="D85" s="5">
        <v>37245</v>
      </c>
      <c r="E85" s="5"/>
      <c r="F85" s="7" t="s">
        <v>479</v>
      </c>
      <c r="G85" s="29" t="s">
        <v>545</v>
      </c>
      <c r="H85" s="7" t="s">
        <v>22</v>
      </c>
      <c r="I85" s="100">
        <f>YEAR(Readme!F$3)-YEAR(C85)</f>
        <v>80</v>
      </c>
      <c r="J85" s="102">
        <f>YEAR(Readme!F$3)-YEAR(D85)</f>
        <v>17</v>
      </c>
      <c r="K85" s="159">
        <f>IF(E85=0,0,YEAR(Readme!$F$3)-YEAR(Mitglieder_Alphabetisch!E85))</f>
        <v>0</v>
      </c>
      <c r="L85" s="88" t="s">
        <v>53</v>
      </c>
      <c r="M85" s="57">
        <v>7.5</v>
      </c>
      <c r="N85" s="57">
        <f t="shared" si="3"/>
        <v>26</v>
      </c>
      <c r="O85" s="92">
        <f t="shared" si="4"/>
        <v>2</v>
      </c>
      <c r="P85" s="92">
        <f t="shared" si="5"/>
        <v>27</v>
      </c>
      <c r="Q85" s="92"/>
      <c r="R85" s="92"/>
      <c r="S85" s="134"/>
      <c r="T85" s="2"/>
    </row>
    <row r="86" spans="1:20" ht="17.25" customHeight="1">
      <c r="A86" s="7" t="s">
        <v>182</v>
      </c>
      <c r="B86" s="7" t="s">
        <v>331</v>
      </c>
      <c r="C86" s="5">
        <v>15250</v>
      </c>
      <c r="D86" s="5">
        <v>39048</v>
      </c>
      <c r="E86" s="5">
        <v>23604</v>
      </c>
      <c r="F86" s="7" t="s">
        <v>480</v>
      </c>
      <c r="G86" s="29" t="s">
        <v>545</v>
      </c>
      <c r="H86" s="7" t="s">
        <v>22</v>
      </c>
      <c r="I86" s="100">
        <f>YEAR(Readme!F$3)-YEAR(C86)</f>
        <v>77</v>
      </c>
      <c r="J86" s="102">
        <f>YEAR(Readme!F$3)-YEAR(D86)</f>
        <v>12</v>
      </c>
      <c r="K86" s="159">
        <f>IF(E86=0,0,YEAR(Readme!$F$3)-YEAR(Mitglieder_Alphabetisch!E86))</f>
        <v>54</v>
      </c>
      <c r="L86" s="86" t="s">
        <v>54</v>
      </c>
      <c r="M86" s="57">
        <v>5.5</v>
      </c>
      <c r="N86" s="57">
        <f t="shared" si="3"/>
        <v>17</v>
      </c>
      <c r="O86" s="92">
        <f t="shared" si="4"/>
        <v>10</v>
      </c>
      <c r="P86" s="92">
        <f t="shared" si="5"/>
        <v>1</v>
      </c>
      <c r="Q86" s="92"/>
      <c r="R86" s="92"/>
      <c r="S86" s="134"/>
      <c r="T86" s="2"/>
    </row>
    <row r="87" spans="1:20" ht="17.25" customHeight="1">
      <c r="A87" s="7" t="s">
        <v>183</v>
      </c>
      <c r="B87" s="7" t="s">
        <v>332</v>
      </c>
      <c r="C87" s="5">
        <v>15987</v>
      </c>
      <c r="D87" s="5">
        <v>39048</v>
      </c>
      <c r="E87" s="5">
        <v>23604</v>
      </c>
      <c r="F87" s="7" t="s">
        <v>481</v>
      </c>
      <c r="G87" s="29" t="s">
        <v>545</v>
      </c>
      <c r="H87" s="7" t="s">
        <v>22</v>
      </c>
      <c r="I87" s="100">
        <f>YEAR(Readme!F$3)-YEAR(C87)</f>
        <v>75</v>
      </c>
      <c r="J87" s="102">
        <f>YEAR(Readme!F$3)-YEAR(D87)</f>
        <v>12</v>
      </c>
      <c r="K87" s="159">
        <f>IF(E87=0,0,YEAR(Readme!$F$3)-YEAR(Mitglieder_Alphabetisch!E87))</f>
        <v>54</v>
      </c>
      <c r="L87" s="86" t="s">
        <v>54</v>
      </c>
      <c r="M87" s="57">
        <v>7.5</v>
      </c>
      <c r="N87" s="57">
        <f t="shared" si="3"/>
        <v>26</v>
      </c>
      <c r="O87" s="92">
        <f t="shared" si="4"/>
        <v>10</v>
      </c>
      <c r="P87" s="92">
        <f t="shared" si="5"/>
        <v>8</v>
      </c>
      <c r="Q87" s="92"/>
      <c r="R87" s="92"/>
      <c r="S87" s="134"/>
      <c r="T87" s="2"/>
    </row>
    <row r="88" spans="1:20" ht="17.25" customHeight="1">
      <c r="A88" s="7" t="s">
        <v>184</v>
      </c>
      <c r="B88" s="7" t="s">
        <v>333</v>
      </c>
      <c r="C88" s="5">
        <v>18449</v>
      </c>
      <c r="D88" s="5">
        <v>40080</v>
      </c>
      <c r="E88" s="5">
        <v>28819</v>
      </c>
      <c r="F88" s="7" t="s">
        <v>482</v>
      </c>
      <c r="G88" s="29" t="s">
        <v>545</v>
      </c>
      <c r="H88" s="7" t="s">
        <v>22</v>
      </c>
      <c r="I88" s="100">
        <f>YEAR(Readme!F$3)-YEAR(C88)</f>
        <v>68</v>
      </c>
      <c r="J88" s="102">
        <f>YEAR(Readme!F$3)-YEAR(D88)</f>
        <v>9</v>
      </c>
      <c r="K88" s="159">
        <f>IF(E88=0,0,YEAR(Readme!$F$3)-YEAR(Mitglieder_Alphabetisch!E88))</f>
        <v>40</v>
      </c>
      <c r="L88" s="88" t="s">
        <v>53</v>
      </c>
      <c r="M88" s="57">
        <v>5.5</v>
      </c>
      <c r="N88" s="57">
        <f t="shared" si="3"/>
        <v>17</v>
      </c>
      <c r="O88" s="92">
        <f t="shared" si="4"/>
        <v>7</v>
      </c>
      <c r="P88" s="92">
        <f t="shared" si="5"/>
        <v>5</v>
      </c>
      <c r="Q88" s="92"/>
      <c r="R88" s="92"/>
      <c r="S88" s="134"/>
      <c r="T88" s="2"/>
    </row>
    <row r="89" spans="1:20" ht="17.25" customHeight="1">
      <c r="A89" s="7" t="s">
        <v>185</v>
      </c>
      <c r="B89" s="7" t="s">
        <v>334</v>
      </c>
      <c r="C89" s="5">
        <v>16694</v>
      </c>
      <c r="D89" s="5">
        <v>39048</v>
      </c>
      <c r="E89" s="5">
        <v>28819</v>
      </c>
      <c r="F89" s="7" t="s">
        <v>483</v>
      </c>
      <c r="G89" s="29" t="s">
        <v>545</v>
      </c>
      <c r="H89" s="7" t="s">
        <v>22</v>
      </c>
      <c r="I89" s="100">
        <f>YEAR(Readme!F$3)-YEAR(C89)</f>
        <v>73</v>
      </c>
      <c r="J89" s="102">
        <f>YEAR(Readme!F$3)-YEAR(D89)</f>
        <v>12</v>
      </c>
      <c r="K89" s="159">
        <f>IF(E89=0,0,YEAR(Readme!$F$3)-YEAR(Mitglieder_Alphabetisch!E89))</f>
        <v>40</v>
      </c>
      <c r="L89" s="88" t="s">
        <v>53</v>
      </c>
      <c r="M89" s="57">
        <v>7.5</v>
      </c>
      <c r="N89" s="57">
        <f t="shared" si="3"/>
        <v>26</v>
      </c>
      <c r="O89" s="92">
        <f t="shared" si="4"/>
        <v>9</v>
      </c>
      <c r="P89" s="92">
        <f t="shared" si="5"/>
        <v>14</v>
      </c>
      <c r="Q89" s="92"/>
      <c r="R89" s="92"/>
      <c r="S89" s="134"/>
      <c r="T89" s="2"/>
    </row>
    <row r="90" spans="1:20" ht="17.25" customHeight="1">
      <c r="A90" s="7" t="s">
        <v>186</v>
      </c>
      <c r="B90" s="7" t="s">
        <v>335</v>
      </c>
      <c r="C90" s="5">
        <v>13088</v>
      </c>
      <c r="D90" s="5">
        <v>37089</v>
      </c>
      <c r="E90" s="5"/>
      <c r="F90" s="7" t="s">
        <v>484</v>
      </c>
      <c r="G90" s="29" t="s">
        <v>545</v>
      </c>
      <c r="H90" s="7" t="s">
        <v>22</v>
      </c>
      <c r="I90" s="100">
        <f>YEAR(Readme!F$3)-YEAR(C90)</f>
        <v>83</v>
      </c>
      <c r="J90" s="102">
        <f>YEAR(Readme!F$3)-YEAR(D90)</f>
        <v>17</v>
      </c>
      <c r="K90" s="159">
        <f>IF(E90=0,0,YEAR(Readme!$F$3)-YEAR(Mitglieder_Alphabetisch!E90))</f>
        <v>0</v>
      </c>
      <c r="L90" s="88" t="s">
        <v>53</v>
      </c>
      <c r="M90" s="57">
        <v>5.5</v>
      </c>
      <c r="N90" s="57">
        <f t="shared" si="3"/>
        <v>17</v>
      </c>
      <c r="O90" s="92">
        <f t="shared" si="4"/>
        <v>10</v>
      </c>
      <c r="P90" s="92">
        <f t="shared" si="5"/>
        <v>31</v>
      </c>
      <c r="Q90" s="92"/>
      <c r="R90" s="92"/>
      <c r="S90" s="137"/>
      <c r="T90" s="2"/>
    </row>
    <row r="91" spans="1:20" ht="17.25" customHeight="1">
      <c r="A91" s="7" t="s">
        <v>187</v>
      </c>
      <c r="B91" s="7" t="s">
        <v>336</v>
      </c>
      <c r="C91" s="5">
        <v>14389</v>
      </c>
      <c r="D91" s="5">
        <v>37543</v>
      </c>
      <c r="E91" s="5"/>
      <c r="F91" s="7" t="s">
        <v>485</v>
      </c>
      <c r="G91" s="29" t="s">
        <v>545</v>
      </c>
      <c r="H91" s="7" t="s">
        <v>22</v>
      </c>
      <c r="I91" s="100">
        <f>YEAR(Readme!F$3)-YEAR(C91)</f>
        <v>79</v>
      </c>
      <c r="J91" s="102">
        <f>YEAR(Readme!F$3)-YEAR(D91)</f>
        <v>16</v>
      </c>
      <c r="K91" s="159">
        <f>IF(E91=0,0,YEAR(Readme!$F$3)-YEAR(Mitglieder_Alphabetisch!E91))</f>
        <v>0</v>
      </c>
      <c r="L91" s="99" t="s">
        <v>58</v>
      </c>
      <c r="M91" s="57">
        <v>7.5</v>
      </c>
      <c r="N91" s="57">
        <f t="shared" si="3"/>
        <v>26</v>
      </c>
      <c r="O91" s="92">
        <f t="shared" si="4"/>
        <v>5</v>
      </c>
      <c r="P91" s="92">
        <f t="shared" si="5"/>
        <v>24</v>
      </c>
      <c r="Q91" s="92"/>
      <c r="R91" s="92"/>
      <c r="S91" s="134"/>
      <c r="T91" s="2"/>
    </row>
    <row r="92" spans="1:20" ht="17.25" customHeight="1">
      <c r="A92" s="7" t="s">
        <v>188</v>
      </c>
      <c r="B92" s="7" t="s">
        <v>337</v>
      </c>
      <c r="C92" s="5">
        <v>15312</v>
      </c>
      <c r="D92" s="5">
        <v>37210</v>
      </c>
      <c r="E92" s="5"/>
      <c r="F92" s="7" t="s">
        <v>486</v>
      </c>
      <c r="G92" s="29" t="s">
        <v>545</v>
      </c>
      <c r="H92" s="7" t="s">
        <v>22</v>
      </c>
      <c r="I92" s="100">
        <f>YEAR(Readme!F$3)-YEAR(C92)</f>
        <v>77</v>
      </c>
      <c r="J92" s="102">
        <f>YEAR(Readme!F$3)-YEAR(D92)</f>
        <v>17</v>
      </c>
      <c r="K92" s="159">
        <f>IF(E92=0,0,YEAR(Readme!$F$3)-YEAR(Mitglieder_Alphabetisch!E92))</f>
        <v>0</v>
      </c>
      <c r="L92" s="99" t="s">
        <v>58</v>
      </c>
      <c r="M92" s="57">
        <v>7.5</v>
      </c>
      <c r="N92" s="57">
        <f t="shared" si="3"/>
        <v>26</v>
      </c>
      <c r="O92" s="92">
        <f t="shared" si="4"/>
        <v>12</v>
      </c>
      <c r="P92" s="92">
        <f t="shared" si="5"/>
        <v>2</v>
      </c>
      <c r="Q92" s="92"/>
      <c r="R92" s="92"/>
      <c r="S92" s="134"/>
      <c r="T92" s="2"/>
    </row>
    <row r="93" spans="1:20" ht="17.25" customHeight="1">
      <c r="A93" s="7" t="s">
        <v>189</v>
      </c>
      <c r="B93" s="7" t="s">
        <v>338</v>
      </c>
      <c r="C93" s="5">
        <v>19502</v>
      </c>
      <c r="D93" s="5">
        <v>42929</v>
      </c>
      <c r="E93" s="5"/>
      <c r="F93" s="7" t="s">
        <v>487</v>
      </c>
      <c r="G93" s="29" t="s">
        <v>545</v>
      </c>
      <c r="H93" s="7" t="s">
        <v>22</v>
      </c>
      <c r="I93" s="100">
        <f>YEAR(Readme!F$3)-YEAR(C93)</f>
        <v>65</v>
      </c>
      <c r="J93" s="102">
        <f>YEAR(Readme!F$3)-YEAR(D93)</f>
        <v>1</v>
      </c>
      <c r="K93" s="159">
        <f>IF(E93=0,0,YEAR(Readme!$F$3)-YEAR(Mitglieder_Alphabetisch!E93))</f>
        <v>0</v>
      </c>
      <c r="L93" s="98" t="s">
        <v>59</v>
      </c>
      <c r="M93" s="57">
        <v>7.5</v>
      </c>
      <c r="N93" s="57">
        <f t="shared" si="3"/>
        <v>26</v>
      </c>
      <c r="O93" s="92">
        <f t="shared" si="4"/>
        <v>5</v>
      </c>
      <c r="P93" s="92">
        <f t="shared" si="5"/>
        <v>23</v>
      </c>
      <c r="Q93" s="92"/>
      <c r="R93" s="92"/>
      <c r="S93" s="134"/>
      <c r="T93" s="2"/>
    </row>
    <row r="94" spans="1:20" ht="17.25" customHeight="1">
      <c r="A94" s="7" t="s">
        <v>190</v>
      </c>
      <c r="B94" s="7" t="s">
        <v>339</v>
      </c>
      <c r="C94" s="5">
        <v>15351</v>
      </c>
      <c r="D94" s="5">
        <v>39042</v>
      </c>
      <c r="E94" s="5"/>
      <c r="F94" s="7" t="s">
        <v>488</v>
      </c>
      <c r="G94" s="29" t="s">
        <v>545</v>
      </c>
      <c r="H94" s="7" t="s">
        <v>22</v>
      </c>
      <c r="I94" s="100">
        <f>YEAR(Readme!F$3)-YEAR(C94)</f>
        <v>76</v>
      </c>
      <c r="J94" s="102">
        <f>YEAR(Readme!F$3)-YEAR(D94)</f>
        <v>12</v>
      </c>
      <c r="K94" s="159">
        <f>IF(E94=0,0,YEAR(Readme!$F$3)-YEAR(Mitglieder_Alphabetisch!E94))</f>
        <v>0</v>
      </c>
      <c r="L94" s="98" t="s">
        <v>59</v>
      </c>
      <c r="M94" s="57">
        <v>7.5</v>
      </c>
      <c r="N94" s="57">
        <f t="shared" si="3"/>
        <v>26</v>
      </c>
      <c r="O94" s="92">
        <f t="shared" si="4"/>
        <v>1</v>
      </c>
      <c r="P94" s="92">
        <f t="shared" si="5"/>
        <v>10</v>
      </c>
      <c r="Q94" s="92"/>
      <c r="R94" s="92"/>
      <c r="S94" s="134"/>
      <c r="T94" s="2"/>
    </row>
    <row r="95" spans="1:20" ht="17.25" customHeight="1">
      <c r="A95" s="7" t="s">
        <v>191</v>
      </c>
      <c r="B95" s="7" t="s">
        <v>340</v>
      </c>
      <c r="C95" s="5">
        <v>12539</v>
      </c>
      <c r="D95" s="5">
        <v>35536</v>
      </c>
      <c r="E95" s="5"/>
      <c r="F95" s="7" t="s">
        <v>489</v>
      </c>
      <c r="G95" s="29" t="s">
        <v>545</v>
      </c>
      <c r="H95" s="7" t="s">
        <v>22</v>
      </c>
      <c r="I95" s="100">
        <f>YEAR(Readme!F$3)-YEAR(C95)</f>
        <v>84</v>
      </c>
      <c r="J95" s="102">
        <f>YEAR(Readme!F$3)-YEAR(D95)</f>
        <v>21</v>
      </c>
      <c r="K95" s="159">
        <f>IF(E95=0,0,YEAR(Readme!$F$3)-YEAR(Mitglieder_Alphabetisch!E95))</f>
        <v>0</v>
      </c>
      <c r="L95" s="96" t="s">
        <v>55</v>
      </c>
      <c r="M95" s="57">
        <v>5.5</v>
      </c>
      <c r="N95" s="57">
        <f t="shared" si="3"/>
        <v>17</v>
      </c>
      <c r="O95" s="92">
        <f t="shared" si="4"/>
        <v>4</v>
      </c>
      <c r="P95" s="92">
        <f t="shared" si="5"/>
        <v>30</v>
      </c>
      <c r="Q95" s="92"/>
      <c r="R95" s="92"/>
      <c r="S95" s="134"/>
      <c r="T95" s="2"/>
    </row>
    <row r="96" spans="1:20" ht="17.25" customHeight="1">
      <c r="A96" s="7" t="s">
        <v>192</v>
      </c>
      <c r="B96" s="7" t="s">
        <v>341</v>
      </c>
      <c r="C96" s="5">
        <v>12624</v>
      </c>
      <c r="D96" s="5">
        <v>35562</v>
      </c>
      <c r="E96" s="5"/>
      <c r="F96" s="7" t="s">
        <v>490</v>
      </c>
      <c r="G96" s="29" t="s">
        <v>545</v>
      </c>
      <c r="H96" s="7" t="s">
        <v>22</v>
      </c>
      <c r="I96" s="100">
        <f>YEAR(Readme!F$3)-YEAR(C96)</f>
        <v>84</v>
      </c>
      <c r="J96" s="102">
        <f>YEAR(Readme!F$3)-YEAR(D96)</f>
        <v>21</v>
      </c>
      <c r="K96" s="159">
        <f>IF(E96=0,0,YEAR(Readme!$F$3)-YEAR(Mitglieder_Alphabetisch!E96))</f>
        <v>0</v>
      </c>
      <c r="L96" s="96" t="s">
        <v>55</v>
      </c>
      <c r="M96" s="57">
        <v>7.5</v>
      </c>
      <c r="N96" s="57">
        <f t="shared" si="3"/>
        <v>26</v>
      </c>
      <c r="O96" s="92">
        <f t="shared" si="4"/>
        <v>7</v>
      </c>
      <c r="P96" s="92">
        <f t="shared" si="5"/>
        <v>24</v>
      </c>
      <c r="Q96" s="92"/>
      <c r="R96" s="92"/>
      <c r="S96" s="134"/>
      <c r="T96" s="2"/>
    </row>
    <row r="97" spans="1:20" ht="17.25" customHeight="1">
      <c r="A97" s="7" t="s">
        <v>193</v>
      </c>
      <c r="B97" s="7" t="s">
        <v>342</v>
      </c>
      <c r="C97" s="5">
        <v>17964</v>
      </c>
      <c r="D97" s="5">
        <v>40519</v>
      </c>
      <c r="E97" s="5"/>
      <c r="F97" s="7" t="s">
        <v>491</v>
      </c>
      <c r="G97" s="29" t="s">
        <v>545</v>
      </c>
      <c r="H97" s="7" t="s">
        <v>22</v>
      </c>
      <c r="I97" s="100">
        <f>YEAR(Readme!F$3)-YEAR(C97)</f>
        <v>69</v>
      </c>
      <c r="J97" s="102">
        <f>YEAR(Readme!F$3)-YEAR(D97)</f>
        <v>8</v>
      </c>
      <c r="K97" s="159">
        <f>IF(E97=0,0,YEAR(Readme!$F$3)-YEAR(Mitglieder_Alphabetisch!E97))</f>
        <v>0</v>
      </c>
      <c r="L97" s="98" t="s">
        <v>59</v>
      </c>
      <c r="M97" s="57">
        <v>7.5</v>
      </c>
      <c r="N97" s="57">
        <f t="shared" si="3"/>
        <v>26</v>
      </c>
      <c r="O97" s="92">
        <f t="shared" si="4"/>
        <v>3</v>
      </c>
      <c r="P97" s="92">
        <f t="shared" si="5"/>
        <v>7</v>
      </c>
      <c r="Q97" s="92"/>
      <c r="R97" s="92"/>
      <c r="S97" s="134"/>
      <c r="T97" s="2"/>
    </row>
    <row r="98" spans="1:20" ht="17.25" customHeight="1">
      <c r="A98" s="7" t="s">
        <v>194</v>
      </c>
      <c r="B98" s="7" t="s">
        <v>343</v>
      </c>
      <c r="C98" s="5">
        <v>13646</v>
      </c>
      <c r="D98" s="5">
        <v>35500</v>
      </c>
      <c r="E98" s="5">
        <v>24220</v>
      </c>
      <c r="F98" s="7" t="s">
        <v>492</v>
      </c>
      <c r="G98" s="29" t="s">
        <v>545</v>
      </c>
      <c r="H98" s="7" t="s">
        <v>22</v>
      </c>
      <c r="I98" s="100">
        <f>YEAR(Readme!F$3)-YEAR(C98)</f>
        <v>81</v>
      </c>
      <c r="J98" s="102">
        <f>YEAR(Readme!F$3)-YEAR(D98)</f>
        <v>21</v>
      </c>
      <c r="K98" s="159">
        <f>IF(E98=0,0,YEAR(Readme!$F$3)-YEAR(Mitglieder_Alphabetisch!E98))</f>
        <v>52</v>
      </c>
      <c r="L98" s="88" t="s">
        <v>53</v>
      </c>
      <c r="M98" s="57">
        <v>7.5</v>
      </c>
      <c r="N98" s="57">
        <f t="shared" si="3"/>
        <v>26</v>
      </c>
      <c r="O98" s="92">
        <f t="shared" si="4"/>
        <v>5</v>
      </c>
      <c r="P98" s="92">
        <f t="shared" si="5"/>
        <v>11</v>
      </c>
      <c r="Q98" s="92"/>
      <c r="R98" s="92"/>
      <c r="S98" s="134"/>
      <c r="T98" s="2"/>
    </row>
    <row r="99" spans="1:20" ht="17.25" customHeight="1">
      <c r="A99" s="7" t="s">
        <v>195</v>
      </c>
      <c r="B99" s="7" t="s">
        <v>344</v>
      </c>
      <c r="C99" s="5">
        <v>12558</v>
      </c>
      <c r="D99" s="5">
        <v>35500</v>
      </c>
      <c r="E99" s="5">
        <v>24220</v>
      </c>
      <c r="F99" s="7" t="s">
        <v>493</v>
      </c>
      <c r="G99" s="29" t="s">
        <v>545</v>
      </c>
      <c r="H99" s="7" t="s">
        <v>22</v>
      </c>
      <c r="I99" s="100">
        <f>YEAR(Readme!F$3)-YEAR(C99)</f>
        <v>84</v>
      </c>
      <c r="J99" s="102">
        <f>YEAR(Readme!F$3)-YEAR(D99)</f>
        <v>21</v>
      </c>
      <c r="K99" s="159">
        <f>IF(E99=0,0,YEAR(Readme!$F$3)-YEAR(Mitglieder_Alphabetisch!E99))</f>
        <v>52</v>
      </c>
      <c r="L99" s="88" t="s">
        <v>53</v>
      </c>
      <c r="M99" s="57">
        <v>5.5</v>
      </c>
      <c r="N99" s="57">
        <f t="shared" si="3"/>
        <v>17</v>
      </c>
      <c r="O99" s="92">
        <f t="shared" si="4"/>
        <v>5</v>
      </c>
      <c r="P99" s="92">
        <f t="shared" si="5"/>
        <v>19</v>
      </c>
      <c r="Q99" s="92"/>
      <c r="R99" s="92"/>
      <c r="S99" s="134"/>
      <c r="T99" s="2"/>
    </row>
    <row r="100" spans="1:20" ht="17.25" customHeight="1">
      <c r="A100" s="7" t="s">
        <v>196</v>
      </c>
      <c r="B100" s="7" t="s">
        <v>345</v>
      </c>
      <c r="C100" s="5">
        <v>11715</v>
      </c>
      <c r="D100" s="5">
        <v>34027</v>
      </c>
      <c r="E100" s="5"/>
      <c r="F100" s="7" t="s">
        <v>494</v>
      </c>
      <c r="G100" s="29" t="s">
        <v>545</v>
      </c>
      <c r="H100" s="7" t="s">
        <v>22</v>
      </c>
      <c r="I100" s="100">
        <f>YEAR(Readme!F$3)-YEAR(C100)</f>
        <v>86</v>
      </c>
      <c r="J100" s="102">
        <f>YEAR(Readme!F$3)-YEAR(D100)</f>
        <v>25</v>
      </c>
      <c r="K100" s="159">
        <f>IF(E100=0,0,YEAR(Readme!$F$3)-YEAR(Mitglieder_Alphabetisch!E100))</f>
        <v>0</v>
      </c>
      <c r="L100" s="99" t="s">
        <v>58</v>
      </c>
      <c r="M100" s="57">
        <v>7.5</v>
      </c>
      <c r="N100" s="57">
        <f t="shared" si="3"/>
        <v>26</v>
      </c>
      <c r="O100" s="92">
        <f t="shared" si="4"/>
        <v>1</v>
      </c>
      <c r="P100" s="92">
        <f t="shared" si="5"/>
        <v>27</v>
      </c>
      <c r="Q100" s="92"/>
      <c r="R100" s="92"/>
      <c r="S100" s="134"/>
      <c r="T100" s="2"/>
    </row>
    <row r="101" spans="1:20" ht="17.25" customHeight="1">
      <c r="A101" s="7" t="s">
        <v>197</v>
      </c>
      <c r="B101" s="7" t="s">
        <v>346</v>
      </c>
      <c r="C101" s="5">
        <v>14102</v>
      </c>
      <c r="D101" s="5">
        <v>37060</v>
      </c>
      <c r="E101" s="5"/>
      <c r="F101" s="7" t="s">
        <v>495</v>
      </c>
      <c r="G101" s="29" t="s">
        <v>545</v>
      </c>
      <c r="H101" s="7" t="s">
        <v>22</v>
      </c>
      <c r="I101" s="100">
        <f>YEAR(Readme!F$3)-YEAR(C101)</f>
        <v>80</v>
      </c>
      <c r="J101" s="102">
        <f>YEAR(Readme!F$3)-YEAR(D101)</f>
        <v>17</v>
      </c>
      <c r="K101" s="159">
        <f>IF(E101=0,0,YEAR(Readme!$F$3)-YEAR(Mitglieder_Alphabetisch!E101))</f>
        <v>0</v>
      </c>
      <c r="L101" s="87" t="s">
        <v>56</v>
      </c>
      <c r="M101" s="57">
        <v>7.5</v>
      </c>
      <c r="N101" s="57">
        <f t="shared" si="3"/>
        <v>26</v>
      </c>
      <c r="O101" s="92">
        <f t="shared" si="4"/>
        <v>8</v>
      </c>
      <c r="P101" s="92">
        <f t="shared" si="5"/>
        <v>10</v>
      </c>
      <c r="Q101" s="92"/>
      <c r="R101" s="92"/>
      <c r="S101" s="137"/>
      <c r="T101" s="2"/>
    </row>
    <row r="102" spans="1:20" ht="17.25" customHeight="1">
      <c r="A102" s="7" t="s">
        <v>198</v>
      </c>
      <c r="B102" s="7" t="s">
        <v>347</v>
      </c>
      <c r="C102" s="5">
        <v>17208</v>
      </c>
      <c r="D102" s="5">
        <v>42866</v>
      </c>
      <c r="E102" s="5"/>
      <c r="F102" s="7" t="s">
        <v>496</v>
      </c>
      <c r="G102" s="29" t="s">
        <v>545</v>
      </c>
      <c r="H102" s="7" t="s">
        <v>22</v>
      </c>
      <c r="I102" s="100">
        <f>YEAR(Readme!F$3)-YEAR(C102)</f>
        <v>71</v>
      </c>
      <c r="J102" s="102">
        <f>YEAR(Readme!F$3)-YEAR(D102)</f>
        <v>1</v>
      </c>
      <c r="K102" s="159">
        <f>IF(E102=0,0,YEAR(Readme!$F$3)-YEAR(Mitglieder_Alphabetisch!E102))</f>
        <v>0</v>
      </c>
      <c r="L102" s="96" t="s">
        <v>55</v>
      </c>
      <c r="M102" s="57">
        <v>7.5</v>
      </c>
      <c r="N102" s="57">
        <f t="shared" si="3"/>
        <v>26</v>
      </c>
      <c r="O102" s="92">
        <f t="shared" si="4"/>
        <v>2</v>
      </c>
      <c r="P102" s="92">
        <f t="shared" si="5"/>
        <v>10</v>
      </c>
      <c r="Q102" s="92"/>
      <c r="R102" s="92"/>
      <c r="S102" s="134"/>
      <c r="T102" s="2"/>
    </row>
    <row r="103" spans="1:20" ht="17.25" customHeight="1">
      <c r="A103" s="7" t="s">
        <v>199</v>
      </c>
      <c r="B103" s="7" t="s">
        <v>348</v>
      </c>
      <c r="C103" s="5">
        <v>19805</v>
      </c>
      <c r="D103" s="5">
        <v>42755</v>
      </c>
      <c r="E103" s="5"/>
      <c r="F103" s="7" t="s">
        <v>497</v>
      </c>
      <c r="G103" s="29" t="s">
        <v>545</v>
      </c>
      <c r="H103" s="7" t="s">
        <v>22</v>
      </c>
      <c r="I103" s="100">
        <f>YEAR(Readme!F$3)-YEAR(C103)</f>
        <v>64</v>
      </c>
      <c r="J103" s="102">
        <f>YEAR(Readme!F$3)-YEAR(D103)</f>
        <v>1</v>
      </c>
      <c r="K103" s="159">
        <f>IF(E103=0,0,YEAR(Readme!$F$3)-YEAR(Mitglieder_Alphabetisch!E103))</f>
        <v>0</v>
      </c>
      <c r="L103" s="87" t="s">
        <v>56</v>
      </c>
      <c r="M103" s="57">
        <v>7.5</v>
      </c>
      <c r="N103" s="57">
        <f t="shared" si="3"/>
        <v>26</v>
      </c>
      <c r="O103" s="92">
        <f t="shared" si="4"/>
        <v>3</v>
      </c>
      <c r="P103" s="92">
        <f t="shared" si="5"/>
        <v>22</v>
      </c>
      <c r="Q103" s="92"/>
      <c r="R103" s="92"/>
      <c r="S103" s="137"/>
      <c r="T103" s="2"/>
    </row>
    <row r="104" spans="1:20" ht="17.25" customHeight="1">
      <c r="A104" s="7" t="s">
        <v>200</v>
      </c>
      <c r="B104" s="7" t="s">
        <v>349</v>
      </c>
      <c r="C104" s="5">
        <v>8985</v>
      </c>
      <c r="D104" s="5">
        <v>42046</v>
      </c>
      <c r="E104" s="5"/>
      <c r="F104" s="7" t="s">
        <v>498</v>
      </c>
      <c r="G104" s="29" t="s">
        <v>545</v>
      </c>
      <c r="H104" s="7" t="s">
        <v>22</v>
      </c>
      <c r="I104" s="100">
        <f>YEAR(Readme!F$3)-YEAR(C104)</f>
        <v>94</v>
      </c>
      <c r="J104" s="102">
        <f>YEAR(Readme!F$3)-YEAR(D104)</f>
        <v>3</v>
      </c>
      <c r="K104" s="159">
        <f>IF(E104=0,0,YEAR(Readme!$F$3)-YEAR(Mitglieder_Alphabetisch!E104))</f>
        <v>0</v>
      </c>
      <c r="L104" s="87" t="s">
        <v>56</v>
      </c>
      <c r="M104" s="57">
        <v>7.5</v>
      </c>
      <c r="N104" s="57">
        <f t="shared" si="3"/>
        <v>26</v>
      </c>
      <c r="O104" s="92">
        <f t="shared" si="4"/>
        <v>8</v>
      </c>
      <c r="P104" s="92">
        <f t="shared" si="5"/>
        <v>6</v>
      </c>
      <c r="Q104" s="92"/>
      <c r="R104" s="92"/>
      <c r="S104" s="134"/>
      <c r="T104" s="2"/>
    </row>
    <row r="105" spans="1:20" ht="17.25" customHeight="1">
      <c r="A105" s="7" t="s">
        <v>201</v>
      </c>
      <c r="B105" s="7" t="s">
        <v>350</v>
      </c>
      <c r="C105" s="5">
        <v>16966</v>
      </c>
      <c r="D105" s="5">
        <v>40445</v>
      </c>
      <c r="E105" s="5"/>
      <c r="F105" s="7" t="s">
        <v>499</v>
      </c>
      <c r="G105" s="29" t="s">
        <v>545</v>
      </c>
      <c r="H105" s="7" t="s">
        <v>22</v>
      </c>
      <c r="I105" s="100">
        <f>YEAR(Readme!F$3)-YEAR(C105)</f>
        <v>72</v>
      </c>
      <c r="J105" s="102">
        <f>YEAR(Readme!F$3)-YEAR(D105)</f>
        <v>8</v>
      </c>
      <c r="K105" s="159">
        <f>IF(E105=0,0,YEAR(Readme!$F$3)-YEAR(Mitglieder_Alphabetisch!E105))</f>
        <v>0</v>
      </c>
      <c r="L105" s="88" t="s">
        <v>53</v>
      </c>
      <c r="M105" s="57">
        <v>7.5</v>
      </c>
      <c r="N105" s="57">
        <f t="shared" si="3"/>
        <v>26</v>
      </c>
      <c r="O105" s="92">
        <f t="shared" si="4"/>
        <v>6</v>
      </c>
      <c r="P105" s="92">
        <f t="shared" si="5"/>
        <v>13</v>
      </c>
      <c r="Q105" s="92"/>
      <c r="R105" s="92"/>
      <c r="S105" s="134"/>
      <c r="T105" s="2"/>
    </row>
    <row r="106" spans="1:20" ht="17.25" customHeight="1">
      <c r="A106" s="7" t="s">
        <v>202</v>
      </c>
      <c r="B106" s="7" t="s">
        <v>351</v>
      </c>
      <c r="C106" s="5">
        <v>13392</v>
      </c>
      <c r="D106" s="5">
        <v>43054</v>
      </c>
      <c r="E106" s="5"/>
      <c r="F106" s="7" t="s">
        <v>500</v>
      </c>
      <c r="G106" s="29" t="s">
        <v>545</v>
      </c>
      <c r="H106" s="7" t="s">
        <v>22</v>
      </c>
      <c r="I106" s="100">
        <f>YEAR(Readme!F$3)-YEAR(C106)</f>
        <v>82</v>
      </c>
      <c r="J106" s="102">
        <f>YEAR(Readme!F$3)-YEAR(D106)</f>
        <v>1</v>
      </c>
      <c r="K106" s="159">
        <f>IF(E106=0,0,YEAR(Readme!$F$3)-YEAR(Mitglieder_Alphabetisch!E106))</f>
        <v>0</v>
      </c>
      <c r="L106" s="86" t="s">
        <v>54</v>
      </c>
      <c r="M106" s="57">
        <v>7.5</v>
      </c>
      <c r="N106" s="57">
        <f t="shared" si="3"/>
        <v>26</v>
      </c>
      <c r="O106" s="92">
        <f t="shared" si="4"/>
        <v>8</v>
      </c>
      <c r="P106" s="92">
        <f t="shared" si="5"/>
        <v>30</v>
      </c>
      <c r="Q106" s="92"/>
      <c r="R106" s="92"/>
      <c r="S106" s="134"/>
      <c r="T106" s="2"/>
    </row>
    <row r="107" spans="1:20" ht="17.25" customHeight="1">
      <c r="A107" s="7" t="s">
        <v>203</v>
      </c>
      <c r="B107" s="7" t="s">
        <v>352</v>
      </c>
      <c r="C107" s="5">
        <v>12387</v>
      </c>
      <c r="D107" s="5">
        <v>35870</v>
      </c>
      <c r="E107" s="5">
        <v>26445</v>
      </c>
      <c r="F107" s="7" t="s">
        <v>501</v>
      </c>
      <c r="G107" s="29" t="s">
        <v>545</v>
      </c>
      <c r="H107" s="7" t="s">
        <v>22</v>
      </c>
      <c r="I107" s="100">
        <f>YEAR(Readme!F$3)-YEAR(C107)</f>
        <v>85</v>
      </c>
      <c r="J107" s="102">
        <f>YEAR(Readme!F$3)-YEAR(D107)</f>
        <v>20</v>
      </c>
      <c r="K107" s="159">
        <f>IF(E107=0,0,YEAR(Readme!$F$3)-YEAR(Mitglieder_Alphabetisch!E107))</f>
        <v>46</v>
      </c>
      <c r="L107" s="96" t="s">
        <v>55</v>
      </c>
      <c r="M107" s="57">
        <v>7.5</v>
      </c>
      <c r="N107" s="57">
        <f t="shared" si="3"/>
        <v>26</v>
      </c>
      <c r="O107" s="92">
        <f t="shared" si="4"/>
        <v>11</v>
      </c>
      <c r="P107" s="92">
        <f t="shared" si="5"/>
        <v>29</v>
      </c>
      <c r="Q107" s="92"/>
      <c r="R107" s="92"/>
      <c r="S107" s="134"/>
      <c r="T107" s="2"/>
    </row>
    <row r="108" spans="1:20" ht="17.25" customHeight="1">
      <c r="A108" s="7" t="s">
        <v>204</v>
      </c>
      <c r="B108" s="7" t="s">
        <v>353</v>
      </c>
      <c r="C108" s="5">
        <v>18232</v>
      </c>
      <c r="D108" s="5">
        <v>35870</v>
      </c>
      <c r="E108" s="5">
        <v>26445</v>
      </c>
      <c r="F108" s="7" t="s">
        <v>502</v>
      </c>
      <c r="G108" s="29" t="s">
        <v>545</v>
      </c>
      <c r="H108" s="7" t="s">
        <v>22</v>
      </c>
      <c r="I108" s="100">
        <f>YEAR(Readme!F$3)-YEAR(C108)</f>
        <v>69</v>
      </c>
      <c r="J108" s="102">
        <f>YEAR(Readme!F$3)-YEAR(D108)</f>
        <v>20</v>
      </c>
      <c r="K108" s="159">
        <f>IF(E108=0,0,YEAR(Readme!$F$3)-YEAR(Mitglieder_Alphabetisch!E108))</f>
        <v>46</v>
      </c>
      <c r="L108" s="96" t="s">
        <v>55</v>
      </c>
      <c r="M108" s="57">
        <v>5.5</v>
      </c>
      <c r="N108" s="57">
        <f t="shared" si="3"/>
        <v>17</v>
      </c>
      <c r="O108" s="92">
        <f t="shared" si="4"/>
        <v>11</v>
      </c>
      <c r="P108" s="92">
        <f t="shared" si="5"/>
        <v>30</v>
      </c>
      <c r="Q108" s="92"/>
      <c r="R108" s="92"/>
      <c r="S108" s="134"/>
      <c r="T108" s="2"/>
    </row>
    <row r="109" spans="1:20" ht="17.25" customHeight="1">
      <c r="A109" s="7" t="s">
        <v>205</v>
      </c>
      <c r="B109" s="7" t="s">
        <v>354</v>
      </c>
      <c r="C109" s="5">
        <v>13881</v>
      </c>
      <c r="D109" s="5">
        <v>36865</v>
      </c>
      <c r="E109" s="5">
        <v>27722</v>
      </c>
      <c r="F109" s="7" t="s">
        <v>503</v>
      </c>
      <c r="G109" s="29" t="s">
        <v>545</v>
      </c>
      <c r="H109" s="7" t="s">
        <v>22</v>
      </c>
      <c r="I109" s="100">
        <f>YEAR(Readme!F$3)-YEAR(C109)</f>
        <v>80</v>
      </c>
      <c r="J109" s="102">
        <f>YEAR(Readme!F$3)-YEAR(D109)</f>
        <v>18</v>
      </c>
      <c r="K109" s="159">
        <f>IF(E109=0,0,YEAR(Readme!$F$3)-YEAR(Mitglieder_Alphabetisch!E109))</f>
        <v>43</v>
      </c>
      <c r="L109" s="99" t="s">
        <v>58</v>
      </c>
      <c r="M109" s="57">
        <v>7.5</v>
      </c>
      <c r="N109" s="57">
        <f t="shared" si="3"/>
        <v>26</v>
      </c>
      <c r="O109" s="92">
        <f t="shared" si="4"/>
        <v>1</v>
      </c>
      <c r="P109" s="92">
        <f t="shared" si="5"/>
        <v>1</v>
      </c>
      <c r="Q109" s="92"/>
      <c r="R109" s="92"/>
      <c r="S109" s="134"/>
      <c r="T109" s="2"/>
    </row>
    <row r="110" spans="1:20" ht="17.25" customHeight="1">
      <c r="A110" s="7" t="s">
        <v>206</v>
      </c>
      <c r="B110" s="7" t="s">
        <v>355</v>
      </c>
      <c r="C110" s="5">
        <v>15761</v>
      </c>
      <c r="D110" s="5">
        <v>36865</v>
      </c>
      <c r="E110" s="5">
        <v>27722</v>
      </c>
      <c r="F110" s="7" t="s">
        <v>504</v>
      </c>
      <c r="G110" s="29" t="s">
        <v>545</v>
      </c>
      <c r="H110" s="7" t="s">
        <v>22</v>
      </c>
      <c r="I110" s="100">
        <f>YEAR(Readme!F$3)-YEAR(C110)</f>
        <v>75</v>
      </c>
      <c r="J110" s="102">
        <f>YEAR(Readme!F$3)-YEAR(D110)</f>
        <v>18</v>
      </c>
      <c r="K110" s="159">
        <f>IF(E110=0,0,YEAR(Readme!$F$3)-YEAR(Mitglieder_Alphabetisch!E110))</f>
        <v>43</v>
      </c>
      <c r="L110" s="99" t="s">
        <v>58</v>
      </c>
      <c r="M110" s="57">
        <v>5.5</v>
      </c>
      <c r="N110" s="57">
        <f t="shared" si="3"/>
        <v>17</v>
      </c>
      <c r="O110" s="92">
        <f t="shared" si="4"/>
        <v>2</v>
      </c>
      <c r="P110" s="92">
        <f t="shared" si="5"/>
        <v>24</v>
      </c>
      <c r="Q110" s="92"/>
      <c r="R110" s="92"/>
      <c r="S110" s="134"/>
      <c r="T110" s="2"/>
    </row>
    <row r="111" spans="1:20" ht="17.25" customHeight="1">
      <c r="A111" s="7" t="s">
        <v>207</v>
      </c>
      <c r="B111" s="7" t="s">
        <v>356</v>
      </c>
      <c r="C111" s="5">
        <v>14967</v>
      </c>
      <c r="D111" s="5">
        <v>36865</v>
      </c>
      <c r="E111" s="5"/>
      <c r="F111" s="7" t="s">
        <v>505</v>
      </c>
      <c r="G111" s="29" t="s">
        <v>545</v>
      </c>
      <c r="H111" s="7" t="s">
        <v>22</v>
      </c>
      <c r="I111" s="100">
        <f>YEAR(Readme!F$3)-YEAR(C111)</f>
        <v>78</v>
      </c>
      <c r="J111" s="102">
        <f>YEAR(Readme!F$3)-YEAR(D111)</f>
        <v>18</v>
      </c>
      <c r="K111" s="159">
        <f>IF(E111=0,0,YEAR(Readme!$F$3)-YEAR(Mitglieder_Alphabetisch!E111))</f>
        <v>0</v>
      </c>
      <c r="L111" s="96" t="s">
        <v>55</v>
      </c>
      <c r="M111" s="57">
        <v>7.5</v>
      </c>
      <c r="N111" s="57">
        <f t="shared" si="3"/>
        <v>26</v>
      </c>
      <c r="O111" s="92">
        <f t="shared" si="4"/>
        <v>12</v>
      </c>
      <c r="P111" s="92">
        <f t="shared" si="5"/>
        <v>22</v>
      </c>
      <c r="Q111" s="92"/>
      <c r="R111" s="92"/>
      <c r="S111" s="134"/>
      <c r="T111" s="2"/>
    </row>
    <row r="112" spans="1:20" ht="17.25" customHeight="1">
      <c r="A112" s="7" t="s">
        <v>208</v>
      </c>
      <c r="B112" s="7" t="s">
        <v>357</v>
      </c>
      <c r="C112" s="5">
        <v>19081</v>
      </c>
      <c r="D112" s="5">
        <v>41001</v>
      </c>
      <c r="E112" s="5">
        <v>27503</v>
      </c>
      <c r="F112" s="7" t="s">
        <v>506</v>
      </c>
      <c r="G112" s="29" t="s">
        <v>545</v>
      </c>
      <c r="H112" s="7" t="s">
        <v>22</v>
      </c>
      <c r="I112" s="100">
        <f>YEAR(Readme!F$3)-YEAR(C112)</f>
        <v>66</v>
      </c>
      <c r="J112" s="102">
        <f>YEAR(Readme!F$3)-YEAR(D112)</f>
        <v>6</v>
      </c>
      <c r="K112" s="159">
        <f>IF(E112=0,0,YEAR(Readme!$F$3)-YEAR(Mitglieder_Alphabetisch!E112))</f>
        <v>43</v>
      </c>
      <c r="L112" s="96" t="s">
        <v>55</v>
      </c>
      <c r="M112" s="57">
        <v>5.5</v>
      </c>
      <c r="N112" s="57">
        <f t="shared" si="3"/>
        <v>17</v>
      </c>
      <c r="O112" s="92">
        <f t="shared" si="4"/>
        <v>3</v>
      </c>
      <c r="P112" s="92">
        <f t="shared" si="5"/>
        <v>28</v>
      </c>
      <c r="Q112" s="92"/>
      <c r="R112" s="92"/>
      <c r="S112" s="137"/>
      <c r="T112" s="2"/>
    </row>
    <row r="113" spans="1:20" ht="17.25" customHeight="1">
      <c r="A113" s="7" t="s">
        <v>209</v>
      </c>
      <c r="B113" s="7" t="s">
        <v>358</v>
      </c>
      <c r="C113" s="5">
        <v>16211</v>
      </c>
      <c r="D113" s="5">
        <v>38394</v>
      </c>
      <c r="E113" s="5"/>
      <c r="F113" s="7" t="s">
        <v>507</v>
      </c>
      <c r="G113" s="29" t="s">
        <v>545</v>
      </c>
      <c r="H113" s="7" t="s">
        <v>22</v>
      </c>
      <c r="I113" s="100">
        <f>YEAR(Readme!F$3)-YEAR(C113)</f>
        <v>74</v>
      </c>
      <c r="J113" s="102">
        <f>YEAR(Readme!F$3)-YEAR(D113)</f>
        <v>13</v>
      </c>
      <c r="K113" s="159">
        <f>IF(E113=0,0,YEAR(Readme!$F$3)-YEAR(Mitglieder_Alphabetisch!E113))</f>
        <v>0</v>
      </c>
      <c r="L113" s="87" t="s">
        <v>56</v>
      </c>
      <c r="M113" s="57">
        <v>7.5</v>
      </c>
      <c r="N113" s="57">
        <f t="shared" si="3"/>
        <v>26</v>
      </c>
      <c r="O113" s="92">
        <f t="shared" si="4"/>
        <v>5</v>
      </c>
      <c r="P113" s="92">
        <f t="shared" si="5"/>
        <v>19</v>
      </c>
      <c r="Q113" s="92"/>
      <c r="R113" s="92"/>
      <c r="S113" s="137"/>
      <c r="T113" s="2"/>
    </row>
    <row r="114" spans="1:20" ht="17.25" customHeight="1">
      <c r="A114" s="7" t="s">
        <v>210</v>
      </c>
      <c r="B114" s="7" t="s">
        <v>359</v>
      </c>
      <c r="C114" s="5">
        <v>15295</v>
      </c>
      <c r="D114" s="5">
        <v>42723</v>
      </c>
      <c r="E114" s="5"/>
      <c r="F114" s="7" t="s">
        <v>508</v>
      </c>
      <c r="G114" s="29" t="s">
        <v>545</v>
      </c>
      <c r="H114" s="7" t="s">
        <v>22</v>
      </c>
      <c r="I114" s="100">
        <f>YEAR(Readme!F$3)-YEAR(C114)</f>
        <v>77</v>
      </c>
      <c r="J114" s="102">
        <f>YEAR(Readme!F$3)-YEAR(D114)</f>
        <v>2</v>
      </c>
      <c r="K114" s="159">
        <f>IF(E114=0,0,YEAR(Readme!$F$3)-YEAR(Mitglieder_Alphabetisch!E114))</f>
        <v>0</v>
      </c>
      <c r="L114" s="96" t="s">
        <v>55</v>
      </c>
      <c r="M114" s="57">
        <v>7.5</v>
      </c>
      <c r="N114" s="57">
        <f t="shared" si="3"/>
        <v>26</v>
      </c>
      <c r="O114" s="92">
        <f t="shared" si="4"/>
        <v>11</v>
      </c>
      <c r="P114" s="92">
        <f t="shared" si="5"/>
        <v>15</v>
      </c>
      <c r="Q114" s="92"/>
      <c r="R114" s="92"/>
      <c r="S114" s="134"/>
      <c r="T114" s="2"/>
    </row>
    <row r="115" spans="1:20" ht="17.25" customHeight="1">
      <c r="A115" s="7" t="s">
        <v>211</v>
      </c>
      <c r="B115" s="7" t="s">
        <v>360</v>
      </c>
      <c r="C115" s="5">
        <v>18056</v>
      </c>
      <c r="D115" s="5">
        <v>40147</v>
      </c>
      <c r="E115" s="5">
        <v>27503</v>
      </c>
      <c r="F115" s="7" t="s">
        <v>509</v>
      </c>
      <c r="G115" s="29" t="s">
        <v>545</v>
      </c>
      <c r="H115" s="7" t="s">
        <v>22</v>
      </c>
      <c r="I115" s="100">
        <f>YEAR(Readme!F$3)-YEAR(C115)</f>
        <v>69</v>
      </c>
      <c r="J115" s="102">
        <f>YEAR(Readme!F$3)-YEAR(D115)</f>
        <v>9</v>
      </c>
      <c r="K115" s="159">
        <f>IF(E115=0,0,YEAR(Readme!$F$3)-YEAR(Mitglieder_Alphabetisch!E115))</f>
        <v>43</v>
      </c>
      <c r="L115" s="96" t="s">
        <v>55</v>
      </c>
      <c r="M115" s="57">
        <v>7.5</v>
      </c>
      <c r="N115" s="57">
        <f t="shared" si="3"/>
        <v>26</v>
      </c>
      <c r="O115" s="92">
        <f t="shared" si="4"/>
        <v>6</v>
      </c>
      <c r="P115" s="92">
        <f t="shared" si="5"/>
        <v>7</v>
      </c>
      <c r="Q115" s="92"/>
      <c r="R115" s="92"/>
      <c r="S115" s="134"/>
      <c r="T115" s="2"/>
    </row>
    <row r="116" spans="1:20" ht="17.25" customHeight="1">
      <c r="A116" s="7" t="s">
        <v>212</v>
      </c>
      <c r="B116" s="7" t="s">
        <v>361</v>
      </c>
      <c r="C116" s="5">
        <v>18918</v>
      </c>
      <c r="D116" s="5">
        <v>40435</v>
      </c>
      <c r="E116" s="5">
        <v>26453</v>
      </c>
      <c r="F116" s="7" t="s">
        <v>510</v>
      </c>
      <c r="G116" s="29" t="s">
        <v>545</v>
      </c>
      <c r="H116" s="7" t="s">
        <v>22</v>
      </c>
      <c r="I116" s="100">
        <f>YEAR(Readme!F$3)-YEAR(C116)</f>
        <v>67</v>
      </c>
      <c r="J116" s="102">
        <f>YEAR(Readme!F$3)-YEAR(D116)</f>
        <v>8</v>
      </c>
      <c r="K116" s="159">
        <f>IF(E116=0,0,YEAR(Readme!$F$3)-YEAR(Mitglieder_Alphabetisch!E116))</f>
        <v>46</v>
      </c>
      <c r="L116" s="86" t="s">
        <v>54</v>
      </c>
      <c r="M116" s="57">
        <v>5.5</v>
      </c>
      <c r="N116" s="57">
        <f t="shared" si="3"/>
        <v>17</v>
      </c>
      <c r="O116" s="92">
        <f t="shared" si="4"/>
        <v>10</v>
      </c>
      <c r="P116" s="92">
        <f t="shared" si="5"/>
        <v>17</v>
      </c>
      <c r="Q116" s="92"/>
      <c r="R116" s="92"/>
      <c r="S116" s="134"/>
      <c r="T116" s="2"/>
    </row>
    <row r="117" spans="1:20" ht="17.25" customHeight="1">
      <c r="A117" s="7" t="s">
        <v>213</v>
      </c>
      <c r="B117" s="7" t="s">
        <v>362</v>
      </c>
      <c r="C117" s="5">
        <v>18202</v>
      </c>
      <c r="D117" s="5">
        <v>40435</v>
      </c>
      <c r="E117" s="5">
        <v>26453</v>
      </c>
      <c r="F117" s="7" t="s">
        <v>511</v>
      </c>
      <c r="G117" s="29" t="s">
        <v>545</v>
      </c>
      <c r="H117" s="7" t="s">
        <v>22</v>
      </c>
      <c r="I117" s="100">
        <f>YEAR(Readme!F$3)-YEAR(C117)</f>
        <v>69</v>
      </c>
      <c r="J117" s="102">
        <f>YEAR(Readme!F$3)-YEAR(D117)</f>
        <v>8</v>
      </c>
      <c r="K117" s="159">
        <f>IF(E117=0,0,YEAR(Readme!$F$3)-YEAR(Mitglieder_Alphabetisch!E117))</f>
        <v>46</v>
      </c>
      <c r="L117" s="86" t="s">
        <v>54</v>
      </c>
      <c r="M117" s="57">
        <v>7.5</v>
      </c>
      <c r="N117" s="57">
        <f t="shared" si="3"/>
        <v>26</v>
      </c>
      <c r="O117" s="92">
        <f t="shared" si="4"/>
        <v>10</v>
      </c>
      <c r="P117" s="92">
        <f t="shared" si="5"/>
        <v>31</v>
      </c>
      <c r="Q117" s="92"/>
      <c r="R117" s="92"/>
      <c r="S117" s="134"/>
      <c r="T117" s="2"/>
    </row>
    <row r="118" spans="1:20" ht="17.25" customHeight="1">
      <c r="A118" s="7" t="s">
        <v>214</v>
      </c>
      <c r="B118" s="7" t="s">
        <v>363</v>
      </c>
      <c r="C118" s="5">
        <v>17051</v>
      </c>
      <c r="D118" s="5">
        <v>42664</v>
      </c>
      <c r="E118" s="5"/>
      <c r="F118" s="7" t="s">
        <v>512</v>
      </c>
      <c r="G118" s="29" t="s">
        <v>545</v>
      </c>
      <c r="H118" s="7" t="s">
        <v>22</v>
      </c>
      <c r="I118" s="100">
        <f>YEAR(Readme!F$3)-YEAR(C118)</f>
        <v>72</v>
      </c>
      <c r="J118" s="102">
        <f>YEAR(Readme!F$3)-YEAR(D118)</f>
        <v>2</v>
      </c>
      <c r="K118" s="159">
        <f>IF(E118=0,0,YEAR(Readme!$F$3)-YEAR(Mitglieder_Alphabetisch!E118))</f>
        <v>0</v>
      </c>
      <c r="L118" s="88" t="s">
        <v>53</v>
      </c>
      <c r="M118" s="57">
        <v>7.5</v>
      </c>
      <c r="N118" s="57">
        <f t="shared" si="3"/>
        <v>26</v>
      </c>
      <c r="O118" s="92">
        <f t="shared" si="4"/>
        <v>9</v>
      </c>
      <c r="P118" s="92">
        <f t="shared" si="5"/>
        <v>6</v>
      </c>
      <c r="Q118" s="92"/>
      <c r="R118" s="92"/>
      <c r="S118" s="134"/>
      <c r="T118" s="2"/>
    </row>
    <row r="119" spans="1:20" ht="17.25" customHeight="1">
      <c r="A119" s="7" t="s">
        <v>215</v>
      </c>
      <c r="B119" s="7" t="s">
        <v>364</v>
      </c>
      <c r="C119" s="5">
        <v>11415</v>
      </c>
      <c r="D119" s="5">
        <v>34027</v>
      </c>
      <c r="E119" s="5"/>
      <c r="F119" s="7" t="s">
        <v>513</v>
      </c>
      <c r="G119" s="29" t="s">
        <v>545</v>
      </c>
      <c r="H119" s="7" t="s">
        <v>22</v>
      </c>
      <c r="I119" s="100">
        <f>YEAR(Readme!F$3)-YEAR(C119)</f>
        <v>87</v>
      </c>
      <c r="J119" s="102">
        <f>YEAR(Readme!F$3)-YEAR(D119)</f>
        <v>25</v>
      </c>
      <c r="K119" s="159">
        <f>IF(E119=0,0,YEAR(Readme!$F$3)-YEAR(Mitglieder_Alphabetisch!E119))</f>
        <v>0</v>
      </c>
      <c r="L119" s="98" t="s">
        <v>59</v>
      </c>
      <c r="M119" s="57">
        <v>7.5</v>
      </c>
      <c r="N119" s="57">
        <f t="shared" si="3"/>
        <v>26</v>
      </c>
      <c r="O119" s="92">
        <f t="shared" si="4"/>
        <v>4</v>
      </c>
      <c r="P119" s="92">
        <f t="shared" si="5"/>
        <v>2</v>
      </c>
      <c r="Q119" s="92"/>
      <c r="R119" s="92"/>
      <c r="S119" s="134"/>
      <c r="T119" s="2"/>
    </row>
    <row r="120" spans="1:20" ht="17.25" customHeight="1">
      <c r="A120" s="7" t="s">
        <v>216</v>
      </c>
      <c r="B120" s="7" t="s">
        <v>365</v>
      </c>
      <c r="C120" s="5">
        <v>16527</v>
      </c>
      <c r="D120" s="5">
        <v>40519</v>
      </c>
      <c r="E120" s="5"/>
      <c r="F120" s="7" t="s">
        <v>514</v>
      </c>
      <c r="G120" s="29" t="s">
        <v>545</v>
      </c>
      <c r="H120" s="7" t="s">
        <v>22</v>
      </c>
      <c r="I120" s="100">
        <f>YEAR(Readme!F$3)-YEAR(C120)</f>
        <v>73</v>
      </c>
      <c r="J120" s="102">
        <f>YEAR(Readme!F$3)-YEAR(D120)</f>
        <v>8</v>
      </c>
      <c r="K120" s="159">
        <f>IF(E120=0,0,YEAR(Readme!$F$3)-YEAR(Mitglieder_Alphabetisch!E120))</f>
        <v>0</v>
      </c>
      <c r="L120" s="88" t="s">
        <v>53</v>
      </c>
      <c r="M120" s="57">
        <v>7.5</v>
      </c>
      <c r="N120" s="57">
        <f t="shared" si="3"/>
        <v>26</v>
      </c>
      <c r="O120" s="92">
        <f t="shared" si="4"/>
        <v>3</v>
      </c>
      <c r="P120" s="92">
        <f t="shared" si="5"/>
        <v>31</v>
      </c>
      <c r="Q120" s="92"/>
      <c r="R120" s="92"/>
      <c r="S120" s="134"/>
      <c r="T120" s="2"/>
    </row>
    <row r="121" spans="1:20" ht="17.25" customHeight="1">
      <c r="A121" s="7" t="s">
        <v>217</v>
      </c>
      <c r="B121" s="7" t="s">
        <v>366</v>
      </c>
      <c r="C121" s="5">
        <v>14869</v>
      </c>
      <c r="D121" s="5">
        <v>40681</v>
      </c>
      <c r="E121" s="5"/>
      <c r="F121" s="7" t="s">
        <v>515</v>
      </c>
      <c r="G121" s="29" t="s">
        <v>545</v>
      </c>
      <c r="H121" s="7" t="s">
        <v>22</v>
      </c>
      <c r="I121" s="100">
        <f>YEAR(Readme!F$3)-YEAR(C121)</f>
        <v>78</v>
      </c>
      <c r="J121" s="102">
        <f>YEAR(Readme!F$3)-YEAR(D121)</f>
        <v>7</v>
      </c>
      <c r="K121" s="159">
        <f>IF(E121=0,0,YEAR(Readme!$F$3)-YEAR(Mitglieder_Alphabetisch!E121))</f>
        <v>0</v>
      </c>
      <c r="L121" s="98" t="s">
        <v>59</v>
      </c>
      <c r="M121" s="57">
        <v>5.5</v>
      </c>
      <c r="N121" s="57">
        <f t="shared" si="3"/>
        <v>17</v>
      </c>
      <c r="O121" s="92">
        <f t="shared" si="4"/>
        <v>9</v>
      </c>
      <c r="P121" s="92">
        <f t="shared" si="5"/>
        <v>15</v>
      </c>
      <c r="Q121" s="92"/>
      <c r="R121" s="92"/>
      <c r="S121" s="137"/>
      <c r="T121" s="2"/>
    </row>
    <row r="122" spans="1:20" ht="17.25" customHeight="1">
      <c r="A122" s="7" t="s">
        <v>218</v>
      </c>
      <c r="B122" s="7" t="s">
        <v>367</v>
      </c>
      <c r="C122" s="5">
        <v>14519</v>
      </c>
      <c r="D122" s="5">
        <v>41732</v>
      </c>
      <c r="E122" s="5"/>
      <c r="F122" s="7" t="s">
        <v>516</v>
      </c>
      <c r="G122" s="29" t="s">
        <v>545</v>
      </c>
      <c r="H122" s="7" t="s">
        <v>22</v>
      </c>
      <c r="I122" s="100">
        <f>YEAR(Readme!F$3)-YEAR(C122)</f>
        <v>79</v>
      </c>
      <c r="J122" s="102">
        <f>YEAR(Readme!F$3)-YEAR(D122)</f>
        <v>4</v>
      </c>
      <c r="K122" s="159">
        <f>IF(E122=0,0,YEAR(Readme!$F$3)-YEAR(Mitglieder_Alphabetisch!E122))</f>
        <v>0</v>
      </c>
      <c r="L122" s="86" t="s">
        <v>54</v>
      </c>
      <c r="M122" s="57">
        <v>7.5</v>
      </c>
      <c r="N122" s="57">
        <f t="shared" si="3"/>
        <v>26</v>
      </c>
      <c r="O122" s="92">
        <f t="shared" si="4"/>
        <v>10</v>
      </c>
      <c r="P122" s="92">
        <f t="shared" si="5"/>
        <v>1</v>
      </c>
      <c r="Q122" s="92"/>
      <c r="R122" s="92"/>
      <c r="S122" s="134"/>
      <c r="T122" s="2"/>
    </row>
    <row r="123" spans="1:20" ht="17.25" customHeight="1">
      <c r="A123" s="7" t="s">
        <v>219</v>
      </c>
      <c r="B123" s="7" t="s">
        <v>368</v>
      </c>
      <c r="C123" s="5">
        <v>14519</v>
      </c>
      <c r="D123" s="5">
        <v>41732</v>
      </c>
      <c r="E123" s="5"/>
      <c r="F123" s="7" t="s">
        <v>517</v>
      </c>
      <c r="G123" s="29" t="s">
        <v>545</v>
      </c>
      <c r="H123" s="7" t="s">
        <v>22</v>
      </c>
      <c r="I123" s="100">
        <f>YEAR(Readme!F$3)-YEAR(C123)</f>
        <v>79</v>
      </c>
      <c r="J123" s="102">
        <f>YEAR(Readme!F$3)-YEAR(D123)</f>
        <v>4</v>
      </c>
      <c r="K123" s="159">
        <f>IF(E123=0,0,YEAR(Readme!$F$3)-YEAR(Mitglieder_Alphabetisch!E123))</f>
        <v>0</v>
      </c>
      <c r="L123" s="87" t="s">
        <v>546</v>
      </c>
      <c r="M123" s="57"/>
      <c r="N123" s="57"/>
      <c r="O123" s="92"/>
      <c r="P123" s="92"/>
      <c r="Q123" s="92"/>
      <c r="R123" s="92"/>
      <c r="S123" s="134"/>
      <c r="T123" s="2"/>
    </row>
    <row r="124" spans="1:20" ht="17.25" customHeight="1">
      <c r="A124" s="7" t="s">
        <v>220</v>
      </c>
      <c r="B124" s="7" t="s">
        <v>369</v>
      </c>
      <c r="C124" s="5">
        <v>14993</v>
      </c>
      <c r="D124" s="5">
        <v>39785</v>
      </c>
      <c r="E124" s="5"/>
      <c r="F124" s="7" t="s">
        <v>518</v>
      </c>
      <c r="G124" s="29" t="s">
        <v>545</v>
      </c>
      <c r="H124" s="7" t="s">
        <v>22</v>
      </c>
      <c r="I124" s="100">
        <f>YEAR(Readme!F$3)-YEAR(C124)</f>
        <v>77</v>
      </c>
      <c r="J124" s="102">
        <f>YEAR(Readme!F$3)-YEAR(D124)</f>
        <v>10</v>
      </c>
      <c r="K124" s="159">
        <f>IF(E124=0,0,YEAR(Readme!$F$3)-YEAR(Mitglieder_Alphabetisch!E124))</f>
        <v>0</v>
      </c>
      <c r="L124" s="96" t="s">
        <v>55</v>
      </c>
      <c r="M124" s="57">
        <v>7.5</v>
      </c>
      <c r="N124" s="57">
        <f t="shared" si="3"/>
        <v>26</v>
      </c>
      <c r="O124" s="92">
        <f t="shared" si="4"/>
        <v>1</v>
      </c>
      <c r="P124" s="92">
        <f t="shared" si="5"/>
        <v>17</v>
      </c>
      <c r="Q124" s="92"/>
      <c r="R124" s="92"/>
      <c r="S124" s="134"/>
      <c r="T124" s="2"/>
    </row>
    <row r="125" spans="1:20" ht="17.25" customHeight="1">
      <c r="A125" s="7" t="s">
        <v>221</v>
      </c>
      <c r="B125" s="7" t="s">
        <v>370</v>
      </c>
      <c r="C125" s="5">
        <v>19058</v>
      </c>
      <c r="D125" s="5">
        <v>40927</v>
      </c>
      <c r="E125" s="5"/>
      <c r="F125" s="7" t="s">
        <v>519</v>
      </c>
      <c r="G125" s="29" t="s">
        <v>545</v>
      </c>
      <c r="H125" s="7" t="s">
        <v>22</v>
      </c>
      <c r="I125" s="100">
        <f>YEAR(Readme!F$3)-YEAR(C125)</f>
        <v>66</v>
      </c>
      <c r="J125" s="102">
        <f>YEAR(Readme!F$3)-YEAR(D125)</f>
        <v>6</v>
      </c>
      <c r="K125" s="159">
        <f>IF(E125=0,0,YEAR(Readme!$F$3)-YEAR(Mitglieder_Alphabetisch!E125))</f>
        <v>0</v>
      </c>
      <c r="L125" s="88" t="s">
        <v>53</v>
      </c>
      <c r="M125" s="57">
        <v>7.5</v>
      </c>
      <c r="N125" s="57">
        <f t="shared" si="3"/>
        <v>26</v>
      </c>
      <c r="O125" s="92">
        <f t="shared" si="4"/>
        <v>3</v>
      </c>
      <c r="P125" s="92">
        <f t="shared" si="5"/>
        <v>5</v>
      </c>
      <c r="Q125" s="92"/>
      <c r="R125" s="92"/>
      <c r="S125" s="137"/>
      <c r="T125" s="2"/>
    </row>
    <row r="126" spans="1:20" ht="17.25" customHeight="1">
      <c r="A126" s="7" t="s">
        <v>222</v>
      </c>
      <c r="B126" s="7" t="s">
        <v>371</v>
      </c>
      <c r="C126" s="5">
        <v>19475</v>
      </c>
      <c r="D126" s="5">
        <v>38673</v>
      </c>
      <c r="E126" s="5">
        <v>29771</v>
      </c>
      <c r="F126" s="7" t="s">
        <v>520</v>
      </c>
      <c r="G126" s="29" t="s">
        <v>545</v>
      </c>
      <c r="H126" s="7" t="s">
        <v>22</v>
      </c>
      <c r="I126" s="100">
        <f>YEAR(Readme!F$3)-YEAR(C126)</f>
        <v>65</v>
      </c>
      <c r="J126" s="102">
        <f>YEAR(Readme!F$3)-YEAR(D126)</f>
        <v>13</v>
      </c>
      <c r="K126" s="159">
        <f>IF(E126=0,0,YEAR(Readme!$F$3)-YEAR(Mitglieder_Alphabetisch!E126))</f>
        <v>37</v>
      </c>
      <c r="L126" s="96" t="s">
        <v>55</v>
      </c>
      <c r="M126" s="57">
        <v>5.5</v>
      </c>
      <c r="N126" s="57">
        <f t="shared" si="3"/>
        <v>17</v>
      </c>
      <c r="O126" s="92">
        <f t="shared" si="4"/>
        <v>4</v>
      </c>
      <c r="P126" s="92">
        <f t="shared" si="5"/>
        <v>26</v>
      </c>
      <c r="Q126" s="92"/>
      <c r="R126" s="92"/>
      <c r="S126" s="134"/>
      <c r="T126" s="2"/>
    </row>
    <row r="127" spans="1:20" ht="17.25" customHeight="1">
      <c r="A127" s="7" t="s">
        <v>223</v>
      </c>
      <c r="B127" s="7" t="s">
        <v>372</v>
      </c>
      <c r="C127" s="5">
        <v>15939</v>
      </c>
      <c r="D127" s="5">
        <v>38673</v>
      </c>
      <c r="E127" s="5">
        <v>29771</v>
      </c>
      <c r="F127" s="7" t="s">
        <v>521</v>
      </c>
      <c r="G127" s="29" t="s">
        <v>545</v>
      </c>
      <c r="H127" s="7" t="s">
        <v>22</v>
      </c>
      <c r="I127" s="100">
        <f>YEAR(Readme!F$3)-YEAR(C127)</f>
        <v>75</v>
      </c>
      <c r="J127" s="102">
        <f>YEAR(Readme!F$3)-YEAR(D127)</f>
        <v>13</v>
      </c>
      <c r="K127" s="159">
        <f>IF(E127=0,0,YEAR(Readme!$F$3)-YEAR(Mitglieder_Alphabetisch!E127))</f>
        <v>37</v>
      </c>
      <c r="L127" s="96" t="s">
        <v>55</v>
      </c>
      <c r="M127" s="57">
        <v>7.5</v>
      </c>
      <c r="N127" s="57">
        <f t="shared" si="3"/>
        <v>26</v>
      </c>
      <c r="O127" s="92">
        <f t="shared" si="4"/>
        <v>8</v>
      </c>
      <c r="P127" s="92">
        <f t="shared" si="5"/>
        <v>21</v>
      </c>
      <c r="Q127" s="92"/>
      <c r="R127" s="92"/>
      <c r="S127" s="134"/>
      <c r="T127" s="2"/>
    </row>
    <row r="128" spans="1:20" ht="17.25" customHeight="1">
      <c r="A128" s="7" t="s">
        <v>224</v>
      </c>
      <c r="B128" s="7" t="s">
        <v>373</v>
      </c>
      <c r="C128" s="5">
        <v>13615</v>
      </c>
      <c r="D128" s="5">
        <v>37746</v>
      </c>
      <c r="E128" s="5">
        <v>21784</v>
      </c>
      <c r="F128" s="7" t="s">
        <v>522</v>
      </c>
      <c r="G128" s="29" t="s">
        <v>545</v>
      </c>
      <c r="H128" s="7" t="s">
        <v>22</v>
      </c>
      <c r="I128" s="100">
        <f>YEAR(Readme!F$3)-YEAR(C128)</f>
        <v>81</v>
      </c>
      <c r="J128" s="102">
        <f>YEAR(Readme!F$3)-YEAR(D128)</f>
        <v>15</v>
      </c>
      <c r="K128" s="159">
        <f>IF(E128=0,0,YEAR(Readme!$F$3)-YEAR(Mitglieder_Alphabetisch!E128))</f>
        <v>59</v>
      </c>
      <c r="L128" s="99" t="s">
        <v>58</v>
      </c>
      <c r="M128" s="57">
        <v>7.5</v>
      </c>
      <c r="N128" s="57">
        <f t="shared" si="3"/>
        <v>26</v>
      </c>
      <c r="O128" s="92">
        <f t="shared" si="4"/>
        <v>4</v>
      </c>
      <c r="P128" s="92">
        <f t="shared" si="5"/>
        <v>10</v>
      </c>
      <c r="Q128" s="92"/>
      <c r="R128" s="92"/>
      <c r="S128" s="134"/>
      <c r="T128" s="2"/>
    </row>
    <row r="129" spans="1:20" ht="17.25" customHeight="1">
      <c r="A129" s="7" t="s">
        <v>225</v>
      </c>
      <c r="B129" s="7" t="s">
        <v>374</v>
      </c>
      <c r="C129" s="5">
        <v>15139</v>
      </c>
      <c r="D129" s="5">
        <v>37746</v>
      </c>
      <c r="E129" s="5">
        <v>21784</v>
      </c>
      <c r="F129" s="7" t="s">
        <v>523</v>
      </c>
      <c r="G129" s="29" t="s">
        <v>545</v>
      </c>
      <c r="H129" s="7" t="s">
        <v>22</v>
      </c>
      <c r="I129" s="100">
        <f>YEAR(Readme!F$3)-YEAR(C129)</f>
        <v>77</v>
      </c>
      <c r="J129" s="102">
        <f>YEAR(Readme!F$3)-YEAR(D129)</f>
        <v>15</v>
      </c>
      <c r="K129" s="159">
        <f>IF(E129=0,0,YEAR(Readme!$F$3)-YEAR(Mitglieder_Alphabetisch!E129))</f>
        <v>59</v>
      </c>
      <c r="L129" s="99" t="s">
        <v>58</v>
      </c>
      <c r="M129" s="57">
        <v>5.5</v>
      </c>
      <c r="N129" s="57">
        <f t="shared" si="3"/>
        <v>17</v>
      </c>
      <c r="O129" s="92">
        <f t="shared" si="4"/>
        <v>6</v>
      </c>
      <c r="P129" s="92">
        <f t="shared" si="5"/>
        <v>12</v>
      </c>
      <c r="Q129" s="92"/>
      <c r="R129" s="92"/>
      <c r="S129" s="134"/>
      <c r="T129" s="2"/>
    </row>
    <row r="130" spans="1:20" ht="17.25" customHeight="1">
      <c r="A130" s="7" t="s">
        <v>226</v>
      </c>
      <c r="B130" s="7" t="s">
        <v>375</v>
      </c>
      <c r="C130" s="5">
        <v>7238</v>
      </c>
      <c r="D130" s="5">
        <v>31106</v>
      </c>
      <c r="E130" s="5"/>
      <c r="F130" s="7" t="s">
        <v>524</v>
      </c>
      <c r="G130" s="29" t="s">
        <v>545</v>
      </c>
      <c r="H130" s="7" t="s">
        <v>22</v>
      </c>
      <c r="I130" s="100">
        <f>YEAR(Readme!F$3)-YEAR(C130)</f>
        <v>99</v>
      </c>
      <c r="J130" s="102">
        <f>YEAR(Readme!F$3)-YEAR(D130)</f>
        <v>33</v>
      </c>
      <c r="K130" s="159">
        <f>IF(E130=0,0,YEAR(Readme!$F$3)-YEAR(Mitglieder_Alphabetisch!E130))</f>
        <v>0</v>
      </c>
      <c r="L130" s="87" t="s">
        <v>56</v>
      </c>
      <c r="M130" s="57">
        <v>7.5</v>
      </c>
      <c r="N130" s="57">
        <f t="shared" si="3"/>
        <v>26</v>
      </c>
      <c r="O130" s="92">
        <f t="shared" si="4"/>
        <v>10</v>
      </c>
      <c r="P130" s="92">
        <f t="shared" si="5"/>
        <v>25</v>
      </c>
      <c r="Q130" s="92"/>
      <c r="R130" s="92"/>
      <c r="S130" s="134"/>
      <c r="T130" s="2"/>
    </row>
    <row r="131" spans="1:20" ht="17.25" customHeight="1">
      <c r="A131" s="7" t="s">
        <v>227</v>
      </c>
      <c r="B131" s="7" t="s">
        <v>376</v>
      </c>
      <c r="C131" s="5">
        <v>12207</v>
      </c>
      <c r="D131" s="5">
        <v>36130</v>
      </c>
      <c r="E131" s="5"/>
      <c r="F131" s="7" t="s">
        <v>525</v>
      </c>
      <c r="G131" s="29" t="s">
        <v>545</v>
      </c>
      <c r="H131" s="7" t="s">
        <v>22</v>
      </c>
      <c r="I131" s="100">
        <f>YEAR(Readme!F$3)-YEAR(C131)</f>
        <v>85</v>
      </c>
      <c r="J131" s="102">
        <f>YEAR(Readme!F$3)-YEAR(D131)</f>
        <v>20</v>
      </c>
      <c r="K131" s="159">
        <f>IF(E131=0,0,YEAR(Readme!$F$3)-YEAR(Mitglieder_Alphabetisch!E131))</f>
        <v>0</v>
      </c>
      <c r="L131" s="96" t="s">
        <v>55</v>
      </c>
      <c r="M131" s="57">
        <v>7.5</v>
      </c>
      <c r="N131" s="57">
        <f t="shared" ref="N131:N150" si="6">IF(M131&lt;&gt;0,IF(M131=7.5,26,IF(M131=5.5,17)),0)</f>
        <v>26</v>
      </c>
      <c r="O131" s="92">
        <f t="shared" ref="O131:O150" si="7">MONTH(C131)</f>
        <v>6</v>
      </c>
      <c r="P131" s="92">
        <f t="shared" ref="P131:P150" si="8">DAY(C131)</f>
        <v>2</v>
      </c>
      <c r="Q131" s="92"/>
      <c r="R131" s="92"/>
      <c r="S131" s="134"/>
      <c r="T131" s="2"/>
    </row>
    <row r="132" spans="1:20" ht="17.25" customHeight="1">
      <c r="A132" s="7" t="s">
        <v>228</v>
      </c>
      <c r="B132" s="7" t="s">
        <v>377</v>
      </c>
      <c r="C132" s="5">
        <v>12359</v>
      </c>
      <c r="D132" s="5">
        <v>43110</v>
      </c>
      <c r="E132" s="5"/>
      <c r="F132" s="7" t="s">
        <v>526</v>
      </c>
      <c r="G132" s="29" t="s">
        <v>545</v>
      </c>
      <c r="H132" s="7" t="s">
        <v>22</v>
      </c>
      <c r="I132" s="100">
        <f>YEAR(Readme!F$3)-YEAR(C132)</f>
        <v>85</v>
      </c>
      <c r="J132" s="102">
        <f>YEAR(Readme!F$3)-YEAR(D132)</f>
        <v>0</v>
      </c>
      <c r="K132" s="159">
        <f>IF(E132=0,0,YEAR(Readme!$F$3)-YEAR(Mitglieder_Alphabetisch!E132))</f>
        <v>0</v>
      </c>
      <c r="L132" s="96" t="s">
        <v>55</v>
      </c>
      <c r="M132" s="57">
        <v>7.5</v>
      </c>
      <c r="N132" s="57">
        <f t="shared" si="6"/>
        <v>26</v>
      </c>
      <c r="O132" s="92">
        <f t="shared" si="7"/>
        <v>11</v>
      </c>
      <c r="P132" s="92">
        <f t="shared" si="8"/>
        <v>1</v>
      </c>
      <c r="Q132" s="92"/>
      <c r="R132" s="92"/>
      <c r="S132" s="134"/>
      <c r="T132" s="2"/>
    </row>
    <row r="133" spans="1:20" ht="17.25" customHeight="1">
      <c r="A133" s="7" t="s">
        <v>229</v>
      </c>
      <c r="B133" s="7" t="s">
        <v>378</v>
      </c>
      <c r="C133" s="5">
        <v>18388</v>
      </c>
      <c r="D133" s="5">
        <v>40435</v>
      </c>
      <c r="E133" s="5">
        <v>25865</v>
      </c>
      <c r="F133" s="7" t="s">
        <v>527</v>
      </c>
      <c r="G133" s="29" t="s">
        <v>545</v>
      </c>
      <c r="H133" s="7" t="s">
        <v>22</v>
      </c>
      <c r="I133" s="100">
        <f>YEAR(Readme!F$3)-YEAR(C133)</f>
        <v>68</v>
      </c>
      <c r="J133" s="102">
        <f>YEAR(Readme!F$3)-YEAR(D133)</f>
        <v>8</v>
      </c>
      <c r="K133" s="159">
        <f>IF(E133=0,0,YEAR(Readme!$F$3)-YEAR(Mitglieder_Alphabetisch!E133))</f>
        <v>48</v>
      </c>
      <c r="L133" s="97" t="s">
        <v>57</v>
      </c>
      <c r="M133" s="57">
        <v>5.5</v>
      </c>
      <c r="N133" s="57">
        <f t="shared" si="6"/>
        <v>17</v>
      </c>
      <c r="O133" s="92">
        <f t="shared" si="7"/>
        <v>5</v>
      </c>
      <c r="P133" s="92">
        <f t="shared" si="8"/>
        <v>5</v>
      </c>
      <c r="Q133" s="92"/>
      <c r="R133" s="92"/>
      <c r="S133" s="134"/>
      <c r="T133" s="2"/>
    </row>
    <row r="134" spans="1:20" ht="17.25" customHeight="1">
      <c r="A134" s="7" t="s">
        <v>230</v>
      </c>
      <c r="B134" s="7" t="s">
        <v>379</v>
      </c>
      <c r="C134" s="5">
        <v>17407</v>
      </c>
      <c r="D134" s="5">
        <v>40435</v>
      </c>
      <c r="E134" s="5">
        <v>25865</v>
      </c>
      <c r="F134" s="7" t="s">
        <v>528</v>
      </c>
      <c r="G134" s="29" t="s">
        <v>545</v>
      </c>
      <c r="H134" s="7" t="s">
        <v>22</v>
      </c>
      <c r="I134" s="100">
        <f>YEAR(Readme!F$3)-YEAR(C134)</f>
        <v>71</v>
      </c>
      <c r="J134" s="102">
        <f>YEAR(Readme!F$3)-YEAR(D134)</f>
        <v>8</v>
      </c>
      <c r="K134" s="159">
        <f>IF(E134=0,0,YEAR(Readme!$F$3)-YEAR(Mitglieder_Alphabetisch!E134))</f>
        <v>48</v>
      </c>
      <c r="L134" s="97" t="s">
        <v>57</v>
      </c>
      <c r="M134" s="57">
        <v>7.5</v>
      </c>
      <c r="N134" s="57">
        <f t="shared" si="6"/>
        <v>26</v>
      </c>
      <c r="O134" s="92">
        <f t="shared" si="7"/>
        <v>8</v>
      </c>
      <c r="P134" s="92">
        <f t="shared" si="8"/>
        <v>28</v>
      </c>
      <c r="Q134" s="92"/>
      <c r="R134" s="92"/>
      <c r="S134" s="134"/>
      <c r="T134" s="2"/>
    </row>
    <row r="135" spans="1:20" ht="17.25" customHeight="1">
      <c r="A135" s="7" t="s">
        <v>231</v>
      </c>
      <c r="B135" s="7" t="s">
        <v>380</v>
      </c>
      <c r="C135" s="5">
        <v>17718</v>
      </c>
      <c r="D135" s="5">
        <v>43048</v>
      </c>
      <c r="E135" s="162"/>
      <c r="F135" s="7" t="s">
        <v>529</v>
      </c>
      <c r="G135" s="29" t="s">
        <v>545</v>
      </c>
      <c r="H135" s="7" t="s">
        <v>22</v>
      </c>
      <c r="I135" s="100">
        <f>YEAR(Readme!F$3)-YEAR(C135)</f>
        <v>70</v>
      </c>
      <c r="J135" s="102">
        <f>YEAR(Readme!F$3)-YEAR(D135)</f>
        <v>1</v>
      </c>
      <c r="K135" s="159">
        <f>IF(E135=0,0,YEAR(Readme!$F$3)-YEAR(Mitglieder_Alphabetisch!E135))</f>
        <v>0</v>
      </c>
      <c r="L135" s="98" t="s">
        <v>59</v>
      </c>
      <c r="M135" s="57">
        <v>5.5</v>
      </c>
      <c r="N135" s="57">
        <f t="shared" si="6"/>
        <v>17</v>
      </c>
      <c r="O135" s="92">
        <f t="shared" si="7"/>
        <v>7</v>
      </c>
      <c r="P135" s="92">
        <f t="shared" si="8"/>
        <v>4</v>
      </c>
      <c r="Q135" s="92"/>
      <c r="R135" s="92"/>
      <c r="S135" s="137"/>
      <c r="T135" s="2"/>
    </row>
    <row r="136" spans="1:20" ht="17.25" customHeight="1">
      <c r="A136" s="7" t="s">
        <v>232</v>
      </c>
      <c r="B136" s="7" t="s">
        <v>381</v>
      </c>
      <c r="C136" s="5">
        <v>16167</v>
      </c>
      <c r="D136" s="5">
        <v>43048</v>
      </c>
      <c r="E136" s="162"/>
      <c r="F136" s="7" t="s">
        <v>530</v>
      </c>
      <c r="G136" s="29" t="s">
        <v>545</v>
      </c>
      <c r="H136" s="7" t="s">
        <v>22</v>
      </c>
      <c r="I136" s="100">
        <f>YEAR(Readme!F$3)-YEAR(C136)</f>
        <v>74</v>
      </c>
      <c r="J136" s="102">
        <f>YEAR(Readme!F$3)-YEAR(D136)</f>
        <v>1</v>
      </c>
      <c r="K136" s="159">
        <f>IF(E136=0,0,YEAR(Readme!$F$3)-YEAR(Mitglieder_Alphabetisch!E136))</f>
        <v>0</v>
      </c>
      <c r="L136" s="98" t="s">
        <v>59</v>
      </c>
      <c r="M136" s="57">
        <v>7.5</v>
      </c>
      <c r="N136" s="57">
        <f t="shared" si="6"/>
        <v>26</v>
      </c>
      <c r="O136" s="92">
        <f t="shared" si="7"/>
        <v>4</v>
      </c>
      <c r="P136" s="92">
        <f t="shared" si="8"/>
        <v>5</v>
      </c>
      <c r="Q136" s="92"/>
      <c r="R136" s="92"/>
      <c r="S136" s="137"/>
      <c r="T136" s="2"/>
    </row>
    <row r="137" spans="1:20" ht="17.25" customHeight="1">
      <c r="A137" s="7" t="s">
        <v>233</v>
      </c>
      <c r="B137" s="7" t="s">
        <v>382</v>
      </c>
      <c r="C137" s="5">
        <v>18140</v>
      </c>
      <c r="D137" s="5">
        <v>40556</v>
      </c>
      <c r="E137" s="5"/>
      <c r="F137" s="7" t="s">
        <v>531</v>
      </c>
      <c r="G137" s="29" t="s">
        <v>545</v>
      </c>
      <c r="H137" s="7" t="s">
        <v>22</v>
      </c>
      <c r="I137" s="100">
        <f>YEAR(Readme!F$3)-YEAR(C137)</f>
        <v>69</v>
      </c>
      <c r="J137" s="102">
        <f>YEAR(Readme!F$3)-YEAR(D137)</f>
        <v>7</v>
      </c>
      <c r="K137" s="159">
        <f>IF(E137=0,0,YEAR(Readme!$F$3)-YEAR(Mitglieder_Alphabetisch!E137))</f>
        <v>0</v>
      </c>
      <c r="L137" s="98" t="s">
        <v>59</v>
      </c>
      <c r="M137" s="57">
        <v>7.5</v>
      </c>
      <c r="N137" s="57">
        <f t="shared" si="6"/>
        <v>26</v>
      </c>
      <c r="O137" s="92">
        <f t="shared" si="7"/>
        <v>8</v>
      </c>
      <c r="P137" s="92">
        <f t="shared" si="8"/>
        <v>30</v>
      </c>
      <c r="Q137" s="92"/>
      <c r="R137" s="92"/>
      <c r="S137" s="6"/>
      <c r="T137" s="2"/>
    </row>
    <row r="138" spans="1:20" ht="17.25" customHeight="1">
      <c r="A138" s="7" t="s">
        <v>234</v>
      </c>
      <c r="B138" s="7" t="s">
        <v>383</v>
      </c>
      <c r="C138" s="5">
        <v>15728</v>
      </c>
      <c r="D138" s="5">
        <v>36627</v>
      </c>
      <c r="E138" s="5"/>
      <c r="F138" s="7" t="s">
        <v>532</v>
      </c>
      <c r="G138" s="29" t="s">
        <v>545</v>
      </c>
      <c r="H138" s="7" t="s">
        <v>22</v>
      </c>
      <c r="I138" s="100">
        <f>YEAR(Readme!F$3)-YEAR(C138)</f>
        <v>75</v>
      </c>
      <c r="J138" s="102">
        <f>YEAR(Readme!F$3)-YEAR(D138)</f>
        <v>18</v>
      </c>
      <c r="K138" s="159">
        <f>IF(E138=0,0,YEAR(Readme!$F$3)-YEAR(Mitglieder_Alphabetisch!E138))</f>
        <v>0</v>
      </c>
      <c r="L138" s="96" t="s">
        <v>55</v>
      </c>
      <c r="M138" s="57">
        <v>7.5</v>
      </c>
      <c r="N138" s="57">
        <f t="shared" si="6"/>
        <v>26</v>
      </c>
      <c r="O138" s="92">
        <f t="shared" si="7"/>
        <v>1</v>
      </c>
      <c r="P138" s="92">
        <f t="shared" si="8"/>
        <v>22</v>
      </c>
      <c r="Q138" s="92"/>
      <c r="R138" s="92"/>
      <c r="S138" s="134"/>
      <c r="T138" s="2"/>
    </row>
    <row r="139" spans="1:20" ht="17.25" customHeight="1">
      <c r="A139" s="7" t="s">
        <v>235</v>
      </c>
      <c r="B139" s="7" t="s">
        <v>384</v>
      </c>
      <c r="C139" s="5">
        <v>19140</v>
      </c>
      <c r="D139" s="5">
        <v>40681</v>
      </c>
      <c r="E139" s="5"/>
      <c r="F139" s="7" t="s">
        <v>533</v>
      </c>
      <c r="G139" s="29" t="s">
        <v>545</v>
      </c>
      <c r="H139" s="7" t="s">
        <v>22</v>
      </c>
      <c r="I139" s="100">
        <f>YEAR(Readme!F$3)-YEAR(C139)</f>
        <v>66</v>
      </c>
      <c r="J139" s="102">
        <f>YEAR(Readme!F$3)-YEAR(D139)</f>
        <v>7</v>
      </c>
      <c r="K139" s="159">
        <f>IF(E139=0,0,YEAR(Readme!$F$3)-YEAR(Mitglieder_Alphabetisch!E139))</f>
        <v>0</v>
      </c>
      <c r="L139" s="98" t="s">
        <v>59</v>
      </c>
      <c r="M139" s="57">
        <v>7.5</v>
      </c>
      <c r="N139" s="57">
        <f t="shared" si="6"/>
        <v>26</v>
      </c>
      <c r="O139" s="92">
        <f t="shared" si="7"/>
        <v>5</v>
      </c>
      <c r="P139" s="92">
        <f t="shared" si="8"/>
        <v>26</v>
      </c>
      <c r="Q139" s="92"/>
      <c r="R139" s="92"/>
      <c r="S139" s="137"/>
      <c r="T139" s="2"/>
    </row>
    <row r="140" spans="1:20" ht="17.25" customHeight="1">
      <c r="A140" s="7" t="s">
        <v>236</v>
      </c>
      <c r="B140" s="7" t="s">
        <v>385</v>
      </c>
      <c r="C140" s="5">
        <v>15671</v>
      </c>
      <c r="D140" s="5">
        <v>37932</v>
      </c>
      <c r="E140" s="5">
        <v>23898</v>
      </c>
      <c r="F140" s="7" t="s">
        <v>534</v>
      </c>
      <c r="G140" s="29" t="s">
        <v>545</v>
      </c>
      <c r="H140" s="7" t="s">
        <v>22</v>
      </c>
      <c r="I140" s="100">
        <f>YEAR(Readme!F$3)-YEAR(C140)</f>
        <v>76</v>
      </c>
      <c r="J140" s="102">
        <f>YEAR(Readme!F$3)-YEAR(D140)</f>
        <v>15</v>
      </c>
      <c r="K140" s="159">
        <f>IF(E140=0,0,YEAR(Readme!$F$3)-YEAR(Mitglieder_Alphabetisch!E140))</f>
        <v>53</v>
      </c>
      <c r="L140" s="86" t="s">
        <v>54</v>
      </c>
      <c r="M140" s="57">
        <v>5.5</v>
      </c>
      <c r="N140" s="57">
        <f t="shared" si="6"/>
        <v>17</v>
      </c>
      <c r="O140" s="92">
        <f t="shared" si="7"/>
        <v>11</v>
      </c>
      <c r="P140" s="92">
        <f t="shared" si="8"/>
        <v>26</v>
      </c>
      <c r="Q140" s="92"/>
      <c r="R140" s="92"/>
      <c r="S140" s="134"/>
      <c r="T140" s="2"/>
    </row>
    <row r="141" spans="1:20" ht="17.25" customHeight="1">
      <c r="A141" s="7" t="s">
        <v>237</v>
      </c>
      <c r="B141" s="7" t="s">
        <v>386</v>
      </c>
      <c r="C141" s="5">
        <v>15239</v>
      </c>
      <c r="D141" s="5">
        <v>37932</v>
      </c>
      <c r="E141" s="5">
        <v>23898</v>
      </c>
      <c r="F141" s="7" t="s">
        <v>535</v>
      </c>
      <c r="G141" s="29" t="s">
        <v>545</v>
      </c>
      <c r="H141" s="7" t="s">
        <v>22</v>
      </c>
      <c r="I141" s="100">
        <f>YEAR(Readme!F$3)-YEAR(C141)</f>
        <v>77</v>
      </c>
      <c r="J141" s="102">
        <f>YEAR(Readme!F$3)-YEAR(D141)</f>
        <v>15</v>
      </c>
      <c r="K141" s="159">
        <f>IF(E141=0,0,YEAR(Readme!$F$3)-YEAR(Mitglieder_Alphabetisch!E141))</f>
        <v>53</v>
      </c>
      <c r="L141" s="86" t="s">
        <v>54</v>
      </c>
      <c r="M141" s="57">
        <v>7.5</v>
      </c>
      <c r="N141" s="57">
        <f t="shared" si="6"/>
        <v>26</v>
      </c>
      <c r="O141" s="92">
        <f t="shared" si="7"/>
        <v>9</v>
      </c>
      <c r="P141" s="92">
        <f t="shared" si="8"/>
        <v>20</v>
      </c>
      <c r="Q141" s="92"/>
      <c r="R141" s="92"/>
      <c r="S141" s="134"/>
      <c r="T141" s="2"/>
    </row>
    <row r="142" spans="1:20" ht="17.25" customHeight="1">
      <c r="A142" s="7" t="s">
        <v>238</v>
      </c>
      <c r="B142" s="7" t="s">
        <v>387</v>
      </c>
      <c r="C142" s="5">
        <v>18727</v>
      </c>
      <c r="D142" s="5">
        <v>40435</v>
      </c>
      <c r="E142" s="162"/>
      <c r="F142" s="7" t="s">
        <v>536</v>
      </c>
      <c r="G142" s="29" t="s">
        <v>545</v>
      </c>
      <c r="H142" s="7" t="s">
        <v>22</v>
      </c>
      <c r="I142" s="100">
        <f>YEAR(Readme!F$3)-YEAR(C142)</f>
        <v>67</v>
      </c>
      <c r="J142" s="102">
        <f>YEAR(Readme!F$3)-YEAR(D142)</f>
        <v>8</v>
      </c>
      <c r="K142" s="159">
        <f>IF(E142=0,0,YEAR(Readme!$F$3)-YEAR(Mitglieder_Alphabetisch!E142))</f>
        <v>0</v>
      </c>
      <c r="L142" s="88" t="s">
        <v>53</v>
      </c>
      <c r="M142" s="57">
        <v>7.5</v>
      </c>
      <c r="N142" s="57">
        <f t="shared" si="6"/>
        <v>26</v>
      </c>
      <c r="O142" s="92">
        <f t="shared" si="7"/>
        <v>4</v>
      </c>
      <c r="P142" s="92">
        <f t="shared" si="8"/>
        <v>9</v>
      </c>
      <c r="Q142" s="92"/>
      <c r="R142" s="92"/>
      <c r="S142" s="134"/>
      <c r="T142" s="2"/>
    </row>
    <row r="143" spans="1:20" ht="17.25" customHeight="1">
      <c r="A143" s="7" t="s">
        <v>239</v>
      </c>
      <c r="B143" s="7" t="s">
        <v>388</v>
      </c>
      <c r="C143" s="5">
        <v>20300</v>
      </c>
      <c r="D143" s="5">
        <v>40435</v>
      </c>
      <c r="E143" s="162"/>
      <c r="F143" s="7" t="s">
        <v>537</v>
      </c>
      <c r="G143" s="29" t="s">
        <v>545</v>
      </c>
      <c r="H143" s="7" t="s">
        <v>22</v>
      </c>
      <c r="I143" s="100">
        <f>YEAR(Readme!F$3)-YEAR(C143)</f>
        <v>63</v>
      </c>
      <c r="J143" s="102">
        <f>YEAR(Readme!F$3)-YEAR(D143)</f>
        <v>8</v>
      </c>
      <c r="K143" s="159">
        <f>IF(E143=0,0,YEAR(Readme!$F$3)-YEAR(Mitglieder_Alphabetisch!E143))</f>
        <v>0</v>
      </c>
      <c r="L143" s="88" t="s">
        <v>53</v>
      </c>
      <c r="M143" s="57">
        <v>5.5</v>
      </c>
      <c r="N143" s="57">
        <f t="shared" si="6"/>
        <v>17</v>
      </c>
      <c r="O143" s="92">
        <f t="shared" si="7"/>
        <v>7</v>
      </c>
      <c r="P143" s="92">
        <f t="shared" si="8"/>
        <v>30</v>
      </c>
      <c r="Q143" s="92"/>
      <c r="R143" s="92"/>
      <c r="S143" s="134"/>
      <c r="T143" s="2"/>
    </row>
    <row r="144" spans="1:20" ht="17.25" customHeight="1">
      <c r="A144" s="7" t="s">
        <v>240</v>
      </c>
      <c r="B144" s="7" t="s">
        <v>389</v>
      </c>
      <c r="C144" s="5">
        <v>14363</v>
      </c>
      <c r="D144" s="5">
        <v>42243</v>
      </c>
      <c r="E144" s="5"/>
      <c r="F144" s="7" t="s">
        <v>538</v>
      </c>
      <c r="G144" s="29" t="s">
        <v>545</v>
      </c>
      <c r="H144" s="7" t="s">
        <v>22</v>
      </c>
      <c r="I144" s="100">
        <f>YEAR(Readme!F$3)-YEAR(C144)</f>
        <v>79</v>
      </c>
      <c r="J144" s="102">
        <f>YEAR(Readme!F$3)-YEAR(D144)</f>
        <v>3</v>
      </c>
      <c r="K144" s="159">
        <f>IF(E144=0,0,YEAR(Readme!$F$3)-YEAR(Mitglieder_Alphabetisch!E144))</f>
        <v>0</v>
      </c>
      <c r="L144" s="88" t="s">
        <v>53</v>
      </c>
      <c r="M144" s="57">
        <v>7.5</v>
      </c>
      <c r="N144" s="57">
        <f t="shared" si="6"/>
        <v>26</v>
      </c>
      <c r="O144" s="92">
        <f t="shared" si="7"/>
        <v>4</v>
      </c>
      <c r="P144" s="92">
        <f t="shared" si="8"/>
        <v>28</v>
      </c>
      <c r="Q144" s="92"/>
      <c r="R144" s="92"/>
      <c r="S144" s="134"/>
      <c r="T144" s="2"/>
    </row>
    <row r="145" spans="1:20" ht="17.25" customHeight="1">
      <c r="A145" s="7" t="s">
        <v>241</v>
      </c>
      <c r="B145" s="7" t="s">
        <v>390</v>
      </c>
      <c r="C145" s="5">
        <v>10422</v>
      </c>
      <c r="D145" s="5">
        <v>30404</v>
      </c>
      <c r="E145" s="5"/>
      <c r="F145" s="7" t="s">
        <v>539</v>
      </c>
      <c r="G145" s="29" t="s">
        <v>545</v>
      </c>
      <c r="H145" s="7" t="s">
        <v>22</v>
      </c>
      <c r="I145" s="100">
        <f>YEAR(Readme!F$3)-YEAR(C145)</f>
        <v>90</v>
      </c>
      <c r="J145" s="102">
        <f>YEAR(Readme!F$3)-YEAR(D145)</f>
        <v>35</v>
      </c>
      <c r="K145" s="159">
        <f>IF(E145=0,0,YEAR(Readme!$F$3)-YEAR(Mitglieder_Alphabetisch!E145))</f>
        <v>0</v>
      </c>
      <c r="L145" s="99" t="s">
        <v>58</v>
      </c>
      <c r="M145" s="57">
        <v>7.5</v>
      </c>
      <c r="N145" s="57">
        <f t="shared" si="6"/>
        <v>26</v>
      </c>
      <c r="O145" s="92">
        <f t="shared" si="7"/>
        <v>7</v>
      </c>
      <c r="P145" s="92">
        <f t="shared" si="8"/>
        <v>13</v>
      </c>
      <c r="Q145" s="92"/>
      <c r="R145" s="92"/>
      <c r="S145" s="134"/>
      <c r="T145" s="2"/>
    </row>
    <row r="146" spans="1:20" ht="17.25" customHeight="1">
      <c r="A146" s="7" t="s">
        <v>242</v>
      </c>
      <c r="B146" s="7" t="s">
        <v>391</v>
      </c>
      <c r="C146" s="5">
        <v>11275</v>
      </c>
      <c r="D146" s="5">
        <v>35870</v>
      </c>
      <c r="E146" s="5"/>
      <c r="F146" s="7" t="s">
        <v>540</v>
      </c>
      <c r="G146" s="29" t="s">
        <v>545</v>
      </c>
      <c r="H146" s="7" t="s">
        <v>22</v>
      </c>
      <c r="I146" s="100">
        <f>YEAR(Readme!F$3)-YEAR(C146)</f>
        <v>88</v>
      </c>
      <c r="J146" s="102">
        <f>YEAR(Readme!F$3)-YEAR(D146)</f>
        <v>20</v>
      </c>
      <c r="K146" s="159">
        <f>IF(E146=0,0,YEAR(Readme!$F$3)-YEAR(Mitglieder_Alphabetisch!E146))</f>
        <v>0</v>
      </c>
      <c r="L146" s="97" t="s">
        <v>57</v>
      </c>
      <c r="M146" s="57">
        <v>7.5</v>
      </c>
      <c r="N146" s="57">
        <f t="shared" si="6"/>
        <v>26</v>
      </c>
      <c r="O146" s="92">
        <f t="shared" si="7"/>
        <v>11</v>
      </c>
      <c r="P146" s="92">
        <f t="shared" si="8"/>
        <v>13</v>
      </c>
      <c r="Q146" s="92"/>
      <c r="R146" s="92"/>
      <c r="S146" s="134"/>
      <c r="T146" s="2"/>
    </row>
    <row r="147" spans="1:20" ht="17.25" customHeight="1">
      <c r="A147" s="7" t="s">
        <v>243</v>
      </c>
      <c r="B147" s="7" t="s">
        <v>392</v>
      </c>
      <c r="C147" s="5">
        <v>11282</v>
      </c>
      <c r="D147" s="5">
        <v>30382</v>
      </c>
      <c r="E147" s="5"/>
      <c r="F147" s="7" t="s">
        <v>541</v>
      </c>
      <c r="G147" s="29" t="s">
        <v>545</v>
      </c>
      <c r="H147" s="7" t="s">
        <v>22</v>
      </c>
      <c r="I147" s="100">
        <f>YEAR(Readme!F$3)-YEAR(C147)</f>
        <v>88</v>
      </c>
      <c r="J147" s="102">
        <f>YEAR(Readme!F$3)-YEAR(D147)</f>
        <v>35</v>
      </c>
      <c r="K147" s="159">
        <f>IF(E147=0,0,YEAR(Readme!$F$3)-YEAR(Mitglieder_Alphabetisch!E147))</f>
        <v>0</v>
      </c>
      <c r="L147" s="99" t="s">
        <v>58</v>
      </c>
      <c r="M147" s="57">
        <v>7.5</v>
      </c>
      <c r="N147" s="57">
        <f t="shared" si="6"/>
        <v>26</v>
      </c>
      <c r="O147" s="92">
        <f t="shared" si="7"/>
        <v>11</v>
      </c>
      <c r="P147" s="92">
        <f t="shared" si="8"/>
        <v>20</v>
      </c>
      <c r="Q147" s="92"/>
      <c r="R147" s="92"/>
      <c r="S147" s="134"/>
      <c r="T147" s="2"/>
    </row>
    <row r="148" spans="1:20" s="94" customFormat="1" ht="17.25" customHeight="1">
      <c r="A148" s="7" t="s">
        <v>244</v>
      </c>
      <c r="B148" s="7" t="s">
        <v>393</v>
      </c>
      <c r="C148" s="90">
        <v>15872</v>
      </c>
      <c r="D148" s="90">
        <v>38775</v>
      </c>
      <c r="E148" s="90"/>
      <c r="F148" s="7" t="s">
        <v>542</v>
      </c>
      <c r="G148" s="29" t="s">
        <v>545</v>
      </c>
      <c r="H148" s="7" t="s">
        <v>22</v>
      </c>
      <c r="I148" s="100">
        <f>YEAR(Readme!F$3)-YEAR(C148)</f>
        <v>75</v>
      </c>
      <c r="J148" s="102">
        <f>YEAR(Readme!F$3)-YEAR(D148)</f>
        <v>12</v>
      </c>
      <c r="K148" s="159">
        <f>IF(E148=0,0,YEAR(Readme!$F$3)-YEAR(Mitglieder_Alphabetisch!E148))</f>
        <v>0</v>
      </c>
      <c r="L148" s="95" t="s">
        <v>53</v>
      </c>
      <c r="M148" s="57">
        <v>7.5</v>
      </c>
      <c r="N148" s="57">
        <f t="shared" si="6"/>
        <v>26</v>
      </c>
      <c r="O148" s="92">
        <f t="shared" si="7"/>
        <v>6</v>
      </c>
      <c r="P148" s="92">
        <f t="shared" si="8"/>
        <v>15</v>
      </c>
      <c r="Q148" s="92"/>
      <c r="R148" s="92"/>
      <c r="S148" s="139"/>
      <c r="T148" s="93"/>
    </row>
    <row r="149" spans="1:20" ht="17.25" customHeight="1">
      <c r="A149" s="7" t="s">
        <v>245</v>
      </c>
      <c r="B149" s="7" t="s">
        <v>394</v>
      </c>
      <c r="C149" s="5">
        <v>17614</v>
      </c>
      <c r="D149" s="5">
        <v>42684</v>
      </c>
      <c r="E149" s="162"/>
      <c r="F149" s="7" t="s">
        <v>543</v>
      </c>
      <c r="G149" s="29" t="s">
        <v>545</v>
      </c>
      <c r="H149" s="7" t="s">
        <v>22</v>
      </c>
      <c r="I149" s="100">
        <f>YEAR(Readme!F$3)-YEAR(C149)</f>
        <v>70</v>
      </c>
      <c r="J149" s="102">
        <f>YEAR(Readme!F$3)-YEAR(D149)</f>
        <v>2</v>
      </c>
      <c r="K149" s="159">
        <f>IF(E149=0,0,YEAR(Readme!$F$3)-YEAR(Mitglieder_Alphabetisch!E149))</f>
        <v>0</v>
      </c>
      <c r="L149" s="88" t="s">
        <v>53</v>
      </c>
      <c r="M149" s="57">
        <v>7.5</v>
      </c>
      <c r="N149" s="57">
        <f t="shared" si="6"/>
        <v>26</v>
      </c>
      <c r="O149" s="92">
        <f t="shared" si="7"/>
        <v>3</v>
      </c>
      <c r="P149" s="92">
        <f t="shared" si="8"/>
        <v>22</v>
      </c>
      <c r="Q149" s="92"/>
      <c r="R149" s="92"/>
      <c r="S149" s="134"/>
      <c r="T149" s="2"/>
    </row>
    <row r="150" spans="1:20" ht="17.25" customHeight="1">
      <c r="A150" s="7" t="s">
        <v>246</v>
      </c>
      <c r="B150" s="7" t="s">
        <v>395</v>
      </c>
      <c r="C150" s="5">
        <v>17027</v>
      </c>
      <c r="D150" s="5">
        <v>42684</v>
      </c>
      <c r="E150" s="162"/>
      <c r="F150" s="7" t="s">
        <v>544</v>
      </c>
      <c r="G150" s="29" t="s">
        <v>545</v>
      </c>
      <c r="H150" s="7" t="s">
        <v>22</v>
      </c>
      <c r="I150" s="100">
        <f>YEAR(Readme!F$3)-YEAR(C150)</f>
        <v>72</v>
      </c>
      <c r="J150" s="102">
        <f>YEAR(Readme!F$3)-YEAR(D150)</f>
        <v>2</v>
      </c>
      <c r="K150" s="159">
        <f>IF(E150=0,0,YEAR(Readme!$F$3)-YEAR(Mitglieder_Alphabetisch!E150))</f>
        <v>0</v>
      </c>
      <c r="L150" s="88" t="s">
        <v>53</v>
      </c>
      <c r="M150" s="57">
        <v>5.5</v>
      </c>
      <c r="N150" s="57">
        <f t="shared" si="6"/>
        <v>17</v>
      </c>
      <c r="O150" s="92">
        <f t="shared" si="7"/>
        <v>8</v>
      </c>
      <c r="P150" s="92">
        <f t="shared" si="8"/>
        <v>13</v>
      </c>
      <c r="Q150" s="92"/>
      <c r="R150" s="92"/>
      <c r="S150" s="134"/>
      <c r="T150" s="2"/>
    </row>
    <row r="151" spans="1:20" ht="17.25" customHeight="1">
      <c r="A151" s="19" t="s">
        <v>557</v>
      </c>
      <c r="B151" s="19" t="s">
        <v>0</v>
      </c>
      <c r="C151" s="20"/>
      <c r="D151" s="20"/>
      <c r="E151" s="20"/>
      <c r="F151" s="19"/>
      <c r="G151" s="30"/>
      <c r="H151" s="19"/>
      <c r="I151" s="20"/>
      <c r="J151" s="20"/>
      <c r="K151" s="20"/>
      <c r="L151" s="20"/>
      <c r="M151" s="58">
        <v>0</v>
      </c>
      <c r="N151" s="58">
        <f t="shared" ref="N151" si="9">IF(M151&lt;&gt;0,IF(M151=7.5,26,IF(M151=5.5,17)),0)</f>
        <v>0</v>
      </c>
      <c r="O151" s="114"/>
      <c r="P151" s="114"/>
      <c r="Q151" s="114"/>
      <c r="R151" s="114"/>
      <c r="S151" s="35" t="s">
        <v>1</v>
      </c>
      <c r="T151" s="2"/>
    </row>
    <row r="152" spans="1:20" ht="17.25" customHeight="1">
      <c r="H152" s="1" t="s">
        <v>38</v>
      </c>
      <c r="I152" s="15">
        <f>COUNT(I2:I151)</f>
        <v>149</v>
      </c>
      <c r="J152" s="15">
        <f>I152</f>
        <v>149</v>
      </c>
      <c r="K152" s="15"/>
      <c r="L152" s="15"/>
      <c r="M152" s="15">
        <f>J152</f>
        <v>149</v>
      </c>
      <c r="N152" s="15">
        <f>J152</f>
        <v>149</v>
      </c>
      <c r="O152" s="115"/>
      <c r="P152" s="115"/>
      <c r="Q152" s="115"/>
      <c r="R152" s="115"/>
      <c r="T152" s="2"/>
    </row>
    <row r="153" spans="1:20" ht="17.25" customHeight="1">
      <c r="H153" s="1" t="s">
        <v>37</v>
      </c>
      <c r="I153" s="15">
        <f>SUM(I2:I151)</f>
        <v>11405</v>
      </c>
      <c r="J153" s="15">
        <f>SUM(J2:J151)</f>
        <v>1923</v>
      </c>
      <c r="K153" s="15"/>
      <c r="L153" s="15"/>
      <c r="M153" s="15">
        <f>SUM(M2:M151)</f>
        <v>1024.5</v>
      </c>
      <c r="N153" s="15">
        <f>SUM(N2:N151)</f>
        <v>3471</v>
      </c>
      <c r="O153" s="115"/>
      <c r="P153" s="115"/>
      <c r="Q153" s="115"/>
      <c r="R153" s="115"/>
      <c r="T153" s="2"/>
    </row>
    <row r="154" spans="1:20" ht="17.25" customHeight="1">
      <c r="H154" s="1" t="s">
        <v>30</v>
      </c>
      <c r="I154" s="14">
        <f>I153/I152</f>
        <v>76.543624161073822</v>
      </c>
      <c r="J154" s="14">
        <f>J153/J152</f>
        <v>12.906040268456376</v>
      </c>
      <c r="K154" s="14"/>
      <c r="L154" s="14"/>
      <c r="M154" s="14">
        <f>M153/M152</f>
        <v>6.875838926174497</v>
      </c>
      <c r="N154" s="14">
        <f>N153/N152</f>
        <v>23.29530201342282</v>
      </c>
      <c r="O154" s="115"/>
      <c r="P154" s="115"/>
      <c r="Q154" s="115"/>
      <c r="R154" s="115"/>
    </row>
  </sheetData>
  <phoneticPr fontId="1" type="noConversion"/>
  <printOptions horizontalCentered="1" verticalCentered="1"/>
  <pageMargins left="0.23622047244094491" right="0.23622047244094491" top="0.43307086614173229" bottom="0.39370078740157483" header="0.23622047244094491" footer="0.19685039370078741"/>
  <pageSetup paperSize="9" scale="59" fitToHeight="3" orientation="landscape" r:id="rId1"/>
  <headerFooter alignWithMargins="0">
    <oddHeader>&amp;LSalzburger Seniorenbund&amp;COrtsgruppe Oberndorf&amp;R&amp;D</oddHeader>
    <oddFooter>&amp;L&amp;F&amp;A&amp;RSeite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opLeftCell="A133" workbookViewId="0">
      <selection activeCell="E142" sqref="E142"/>
    </sheetView>
  </sheetViews>
  <sheetFormatPr baseColWidth="10" defaultRowHeight="19.5"/>
  <cols>
    <col min="1" max="1" width="22.42578125" style="119" customWidth="1"/>
    <col min="2" max="2" width="18.5703125" style="119" customWidth="1"/>
    <col min="3" max="3" width="15.85546875" style="128" customWidth="1"/>
    <col min="4" max="4" width="10" style="129" customWidth="1"/>
    <col min="5" max="5" width="12" style="129" customWidth="1"/>
    <col min="6" max="6" width="7.42578125" style="132" customWidth="1"/>
    <col min="7" max="7" width="7.5703125" style="129" customWidth="1"/>
    <col min="8" max="8" width="7.140625" style="129" customWidth="1"/>
    <col min="9" max="16384" width="11.42578125" style="119"/>
  </cols>
  <sheetData>
    <row r="1" spans="1:8">
      <c r="A1" s="147" t="str">
        <f>Mitglieder_Alphabetisch!A1</f>
        <v>Zuname</v>
      </c>
      <c r="B1" s="147" t="str">
        <f>Mitglieder_Alphabetisch!B1</f>
        <v>Vorname</v>
      </c>
      <c r="C1" s="148" t="str">
        <f>Mitglieder_Alphabetisch!C1</f>
        <v>Geb.Dat.</v>
      </c>
      <c r="D1" s="149" t="str">
        <f>Mitglieder_Alphabetisch!I1</f>
        <v>Alter</v>
      </c>
      <c r="E1" s="149" t="str">
        <f>Mitglieder_Alphabetisch!J1</f>
        <v>Zugeh.</v>
      </c>
      <c r="F1" s="150" t="str">
        <f>Mitglieder_Alphabetisch!L1</f>
        <v>Betr.</v>
      </c>
      <c r="G1" s="149" t="str">
        <f>Mitglieder_Alphabetisch!O1</f>
        <v>Monat</v>
      </c>
      <c r="H1" s="149" t="str">
        <f>Mitglieder_Alphabetisch!P1</f>
        <v>Tag</v>
      </c>
    </row>
    <row r="2" spans="1:8">
      <c r="A2" s="116" t="str">
        <f>Mitglieder_Alphabetisch!A2</f>
        <v>Zuname1</v>
      </c>
      <c r="B2" s="116" t="str">
        <f>Mitglieder_Alphabetisch!B2</f>
        <v>Vorn.1</v>
      </c>
      <c r="C2" s="117">
        <f>Mitglieder_Alphabetisch!C2</f>
        <v>17618</v>
      </c>
      <c r="D2" s="118">
        <f>Mitglieder_Alphabetisch!I2</f>
        <v>70</v>
      </c>
      <c r="E2" s="118">
        <f>Mitglieder_Alphabetisch!J2</f>
        <v>1</v>
      </c>
      <c r="F2" s="122" t="str">
        <f>Mitglieder_Alphabetisch!L2</f>
        <v>BMa</v>
      </c>
      <c r="G2" s="118">
        <f>Mitglieder_Alphabetisch!O2</f>
        <v>3</v>
      </c>
      <c r="H2" s="118">
        <f>Mitglieder_Alphabetisch!P2</f>
        <v>26</v>
      </c>
    </row>
    <row r="3" spans="1:8">
      <c r="A3" s="116" t="str">
        <f>Mitglieder_Alphabetisch!A3</f>
        <v>Zuname2</v>
      </c>
      <c r="B3" s="116" t="str">
        <f>Mitglieder_Alphabetisch!B3</f>
        <v>Vorn.2</v>
      </c>
      <c r="C3" s="117">
        <f>Mitglieder_Alphabetisch!C3</f>
        <v>12524</v>
      </c>
      <c r="D3" s="118">
        <f>Mitglieder_Alphabetisch!I3</f>
        <v>84</v>
      </c>
      <c r="E3" s="118">
        <f>Mitglieder_Alphabetisch!J3</f>
        <v>20</v>
      </c>
      <c r="F3" s="122" t="str">
        <f>Mitglieder_Alphabetisch!L3</f>
        <v>BMa</v>
      </c>
      <c r="G3" s="118">
        <f>Mitglieder_Alphabetisch!O3</f>
        <v>4</v>
      </c>
      <c r="H3" s="118">
        <f>Mitglieder_Alphabetisch!P3</f>
        <v>15</v>
      </c>
    </row>
    <row r="4" spans="1:8">
      <c r="A4" s="116" t="str">
        <f>Mitglieder_Alphabetisch!A4</f>
        <v>Zuname3</v>
      </c>
      <c r="B4" s="116" t="str">
        <f>Mitglieder_Alphabetisch!B4</f>
        <v>Vorn.3</v>
      </c>
      <c r="C4" s="117">
        <f>Mitglieder_Alphabetisch!C4</f>
        <v>20107</v>
      </c>
      <c r="D4" s="118">
        <f>Mitglieder_Alphabetisch!I4</f>
        <v>63</v>
      </c>
      <c r="E4" s="118">
        <f>Mitglieder_Alphabetisch!J4</f>
        <v>7</v>
      </c>
      <c r="F4" s="125" t="str">
        <f>Mitglieder_Alphabetisch!L4</f>
        <v>HFr</v>
      </c>
      <c r="G4" s="118">
        <f>Mitglieder_Alphabetisch!O4</f>
        <v>1</v>
      </c>
      <c r="H4" s="118">
        <f>Mitglieder_Alphabetisch!P4</f>
        <v>18</v>
      </c>
    </row>
    <row r="5" spans="1:8">
      <c r="A5" s="116" t="str">
        <f>Mitglieder_Alphabetisch!A5</f>
        <v>Zuname4</v>
      </c>
      <c r="B5" s="116" t="str">
        <f>Mitglieder_Alphabetisch!B5</f>
        <v>Vorn.4</v>
      </c>
      <c r="C5" s="117">
        <f>Mitglieder_Alphabetisch!C5</f>
        <v>20672</v>
      </c>
      <c r="D5" s="118">
        <f>Mitglieder_Alphabetisch!I5</f>
        <v>62</v>
      </c>
      <c r="E5" s="118">
        <f>Mitglieder_Alphabetisch!J5</f>
        <v>7</v>
      </c>
      <c r="F5" s="125" t="str">
        <f>Mitglieder_Alphabetisch!L5</f>
        <v>HFr</v>
      </c>
      <c r="G5" s="118">
        <f>Mitglieder_Alphabetisch!O5</f>
        <v>8</v>
      </c>
      <c r="H5" s="118">
        <f>Mitglieder_Alphabetisch!P5</f>
        <v>5</v>
      </c>
    </row>
    <row r="6" spans="1:8">
      <c r="A6" s="116" t="str">
        <f>Mitglieder_Alphabetisch!A6</f>
        <v>Zuname5</v>
      </c>
      <c r="B6" s="116" t="str">
        <f>Mitglieder_Alphabetisch!B6</f>
        <v>Vorn.5</v>
      </c>
      <c r="C6" s="117">
        <f>Mitglieder_Alphabetisch!C6</f>
        <v>7263</v>
      </c>
      <c r="D6" s="118">
        <f>Mitglieder_Alphabetisch!I6</f>
        <v>99</v>
      </c>
      <c r="E6" s="118">
        <f>Mitglieder_Alphabetisch!J6</f>
        <v>35</v>
      </c>
      <c r="F6" s="125" t="str">
        <f>Mitglieder_Alphabetisch!L6</f>
        <v>HFr</v>
      </c>
      <c r="G6" s="118">
        <f>Mitglieder_Alphabetisch!O6</f>
        <v>11</v>
      </c>
      <c r="H6" s="118">
        <f>Mitglieder_Alphabetisch!P6</f>
        <v>19</v>
      </c>
    </row>
    <row r="7" spans="1:8">
      <c r="A7" s="116" t="str">
        <f>Mitglieder_Alphabetisch!A7</f>
        <v>Zuname6</v>
      </c>
      <c r="B7" s="116" t="str">
        <f>Mitglieder_Alphabetisch!B7</f>
        <v>Vorn.6</v>
      </c>
      <c r="C7" s="117">
        <f>Mitglieder_Alphabetisch!C7</f>
        <v>13158</v>
      </c>
      <c r="D7" s="118">
        <f>Mitglieder_Alphabetisch!I7</f>
        <v>82</v>
      </c>
      <c r="E7" s="118">
        <f>Mitglieder_Alphabetisch!J7</f>
        <v>21</v>
      </c>
      <c r="F7" s="122" t="str">
        <f>Mitglieder_Alphabetisch!L7</f>
        <v>BMa</v>
      </c>
      <c r="G7" s="118">
        <f>Mitglieder_Alphabetisch!O7</f>
        <v>1</v>
      </c>
      <c r="H7" s="118">
        <f>Mitglieder_Alphabetisch!P7</f>
        <v>9</v>
      </c>
    </row>
    <row r="8" spans="1:8">
      <c r="A8" s="116" t="str">
        <f>Mitglieder_Alphabetisch!A8</f>
        <v>Zuname7</v>
      </c>
      <c r="B8" s="116" t="str">
        <f>Mitglieder_Alphabetisch!B8</f>
        <v>Vorn.7</v>
      </c>
      <c r="C8" s="117">
        <f>Mitglieder_Alphabetisch!C8</f>
        <v>13929</v>
      </c>
      <c r="D8" s="118">
        <f>Mitglieder_Alphabetisch!I8</f>
        <v>80</v>
      </c>
      <c r="E8" s="118">
        <f>Mitglieder_Alphabetisch!J8</f>
        <v>21</v>
      </c>
      <c r="F8" s="122" t="str">
        <f>Mitglieder_Alphabetisch!L8</f>
        <v>BMa</v>
      </c>
      <c r="G8" s="118">
        <f>Mitglieder_Alphabetisch!O8</f>
        <v>2</v>
      </c>
      <c r="H8" s="118">
        <f>Mitglieder_Alphabetisch!P8</f>
        <v>18</v>
      </c>
    </row>
    <row r="9" spans="1:8">
      <c r="A9" s="116" t="str">
        <f>Mitglieder_Alphabetisch!A9</f>
        <v>Zuname8</v>
      </c>
      <c r="B9" s="116" t="str">
        <f>Mitglieder_Alphabetisch!B9</f>
        <v>Vorn.8</v>
      </c>
      <c r="C9" s="117">
        <f>Mitglieder_Alphabetisch!C9</f>
        <v>16686</v>
      </c>
      <c r="D9" s="118">
        <f>Mitglieder_Alphabetisch!I9</f>
        <v>73</v>
      </c>
      <c r="E9" s="118">
        <f>Mitglieder_Alphabetisch!J9</f>
        <v>12</v>
      </c>
      <c r="F9" s="126" t="str">
        <f>Mitglieder_Alphabetisch!L9</f>
        <v>BHe</v>
      </c>
      <c r="G9" s="118">
        <f>Mitglieder_Alphabetisch!O9</f>
        <v>9</v>
      </c>
      <c r="H9" s="118">
        <f>Mitglieder_Alphabetisch!P9</f>
        <v>6</v>
      </c>
    </row>
    <row r="10" spans="1:8">
      <c r="A10" s="116" t="str">
        <f>Mitglieder_Alphabetisch!A10</f>
        <v>Zuname9</v>
      </c>
      <c r="B10" s="116" t="str">
        <f>Mitglieder_Alphabetisch!B10</f>
        <v>Vorn.9</v>
      </c>
      <c r="C10" s="117">
        <f>Mitglieder_Alphabetisch!C10</f>
        <v>18591</v>
      </c>
      <c r="D10" s="118">
        <f>Mitglieder_Alphabetisch!I10</f>
        <v>68</v>
      </c>
      <c r="E10" s="118">
        <f>Mitglieder_Alphabetisch!J10</f>
        <v>12</v>
      </c>
      <c r="F10" s="126" t="str">
        <f>Mitglieder_Alphabetisch!L10</f>
        <v>BHe</v>
      </c>
      <c r="G10" s="118">
        <f>Mitglieder_Alphabetisch!O10</f>
        <v>11</v>
      </c>
      <c r="H10" s="118">
        <f>Mitglieder_Alphabetisch!P10</f>
        <v>24</v>
      </c>
    </row>
    <row r="11" spans="1:8">
      <c r="A11" s="116" t="str">
        <f>Mitglieder_Alphabetisch!A11</f>
        <v>Zuname10</v>
      </c>
      <c r="B11" s="116" t="str">
        <f>Mitglieder_Alphabetisch!B11</f>
        <v>Vorn.10</v>
      </c>
      <c r="C11" s="117">
        <f>Mitglieder_Alphabetisch!C11</f>
        <v>18591</v>
      </c>
      <c r="D11" s="118">
        <f>Mitglieder_Alphabetisch!I11</f>
        <v>68</v>
      </c>
      <c r="E11" s="118">
        <f>Mitglieder_Alphabetisch!J11</f>
        <v>12</v>
      </c>
      <c r="F11" s="120" t="str">
        <f>Mitglieder_Alphabetisch!L11</f>
        <v>HHa</v>
      </c>
      <c r="G11" s="118">
        <f>Mitglieder_Alphabetisch!O11</f>
        <v>11</v>
      </c>
      <c r="H11" s="118">
        <f>Mitglieder_Alphabetisch!P11</f>
        <v>24</v>
      </c>
    </row>
    <row r="12" spans="1:8">
      <c r="A12" s="116" t="str">
        <f>Mitglieder_Alphabetisch!A12</f>
        <v>Zuname11</v>
      </c>
      <c r="B12" s="116" t="str">
        <f>Mitglieder_Alphabetisch!B12</f>
        <v>Vorn.11</v>
      </c>
      <c r="C12" s="117">
        <f>Mitglieder_Alphabetisch!C12</f>
        <v>14285</v>
      </c>
      <c r="D12" s="118">
        <f>Mitglieder_Alphabetisch!I12</f>
        <v>79</v>
      </c>
      <c r="E12" s="118">
        <f>Mitglieder_Alphabetisch!J12</f>
        <v>20</v>
      </c>
      <c r="F12" s="126" t="str">
        <f>Mitglieder_Alphabetisch!L12</f>
        <v>BHe</v>
      </c>
      <c r="G12" s="118">
        <f>Mitglieder_Alphabetisch!O12</f>
        <v>2</v>
      </c>
      <c r="H12" s="118">
        <f>Mitglieder_Alphabetisch!P12</f>
        <v>9</v>
      </c>
    </row>
    <row r="13" spans="1:8">
      <c r="A13" s="116" t="str">
        <f>Mitglieder_Alphabetisch!A13</f>
        <v>Zuname12</v>
      </c>
      <c r="B13" s="116" t="str">
        <f>Mitglieder_Alphabetisch!B13</f>
        <v>Vorn.12</v>
      </c>
      <c r="C13" s="117">
        <f>Mitglieder_Alphabetisch!C13</f>
        <v>16368</v>
      </c>
      <c r="D13" s="118">
        <f>Mitglieder_Alphabetisch!I13</f>
        <v>74</v>
      </c>
      <c r="E13" s="118">
        <f>Mitglieder_Alphabetisch!J13</f>
        <v>9</v>
      </c>
      <c r="F13" s="121" t="str">
        <f>Mitglieder_Alphabetisch!L13</f>
        <v>RHe</v>
      </c>
      <c r="G13" s="118">
        <f>Mitglieder_Alphabetisch!O13</f>
        <v>10</v>
      </c>
      <c r="H13" s="118">
        <f>Mitglieder_Alphabetisch!P13</f>
        <v>23</v>
      </c>
    </row>
    <row r="14" spans="1:8">
      <c r="A14" s="116" t="str">
        <f>Mitglieder_Alphabetisch!A14</f>
        <v>Zuname13</v>
      </c>
      <c r="B14" s="116" t="str">
        <f>Mitglieder_Alphabetisch!B14</f>
        <v>Vorn.13</v>
      </c>
      <c r="C14" s="117">
        <f>Mitglieder_Alphabetisch!C14</f>
        <v>17145</v>
      </c>
      <c r="D14" s="118">
        <f>Mitglieder_Alphabetisch!I14</f>
        <v>72</v>
      </c>
      <c r="E14" s="118">
        <f>Mitglieder_Alphabetisch!J14</f>
        <v>9</v>
      </c>
      <c r="F14" s="121" t="str">
        <f>Mitglieder_Alphabetisch!L14</f>
        <v>RHe</v>
      </c>
      <c r="G14" s="118">
        <f>Mitglieder_Alphabetisch!O14</f>
        <v>12</v>
      </c>
      <c r="H14" s="118">
        <f>Mitglieder_Alphabetisch!P14</f>
        <v>9</v>
      </c>
    </row>
    <row r="15" spans="1:8">
      <c r="A15" s="116" t="str">
        <f>Mitglieder_Alphabetisch!A15</f>
        <v>Zuname14</v>
      </c>
      <c r="B15" s="116" t="str">
        <f>Mitglieder_Alphabetisch!B15</f>
        <v>Vorn.14</v>
      </c>
      <c r="C15" s="117">
        <f>Mitglieder_Alphabetisch!C15</f>
        <v>16855</v>
      </c>
      <c r="D15" s="118">
        <f>Mitglieder_Alphabetisch!I15</f>
        <v>72</v>
      </c>
      <c r="E15" s="118">
        <f>Mitglieder_Alphabetisch!J15</f>
        <v>8</v>
      </c>
      <c r="F15" s="123" t="str">
        <f>Mitglieder_Alphabetisch!L15</f>
        <v>HRo</v>
      </c>
      <c r="G15" s="118">
        <f>Mitglieder_Alphabetisch!O15</f>
        <v>2</v>
      </c>
      <c r="H15" s="118">
        <f>Mitglieder_Alphabetisch!P15</f>
        <v>22</v>
      </c>
    </row>
    <row r="16" spans="1:8">
      <c r="A16" s="116" t="str">
        <f>Mitglieder_Alphabetisch!A16</f>
        <v>Zuname15</v>
      </c>
      <c r="B16" s="116" t="str">
        <f>Mitglieder_Alphabetisch!B16</f>
        <v>Vorn.15</v>
      </c>
      <c r="C16" s="117">
        <f>Mitglieder_Alphabetisch!C16</f>
        <v>11395</v>
      </c>
      <c r="D16" s="118">
        <f>Mitglieder_Alphabetisch!I16</f>
        <v>87</v>
      </c>
      <c r="E16" s="118">
        <f>Mitglieder_Alphabetisch!J16</f>
        <v>18</v>
      </c>
      <c r="F16" s="122" t="str">
        <f>Mitglieder_Alphabetisch!L16</f>
        <v>BMa</v>
      </c>
      <c r="G16" s="118">
        <f>Mitglieder_Alphabetisch!O16</f>
        <v>3</v>
      </c>
      <c r="H16" s="118">
        <f>Mitglieder_Alphabetisch!P16</f>
        <v>13</v>
      </c>
    </row>
    <row r="17" spans="1:8">
      <c r="A17" s="116" t="str">
        <f>Mitglieder_Alphabetisch!A17</f>
        <v>Zuname16</v>
      </c>
      <c r="B17" s="116" t="str">
        <f>Mitglieder_Alphabetisch!B17</f>
        <v>Vorn.16</v>
      </c>
      <c r="C17" s="117">
        <f>Mitglieder_Alphabetisch!C17</f>
        <v>13409</v>
      </c>
      <c r="D17" s="118">
        <f>Mitglieder_Alphabetisch!I17</f>
        <v>82</v>
      </c>
      <c r="E17" s="118">
        <f>Mitglieder_Alphabetisch!J17</f>
        <v>18</v>
      </c>
      <c r="F17" s="122" t="str">
        <f>Mitglieder_Alphabetisch!L17</f>
        <v>BMa</v>
      </c>
      <c r="G17" s="118">
        <f>Mitglieder_Alphabetisch!O17</f>
        <v>9</v>
      </c>
      <c r="H17" s="118">
        <f>Mitglieder_Alphabetisch!P17</f>
        <v>16</v>
      </c>
    </row>
    <row r="18" spans="1:8">
      <c r="A18" s="116" t="str">
        <f>Mitglieder_Alphabetisch!A18</f>
        <v>Zuname17</v>
      </c>
      <c r="B18" s="116" t="str">
        <f>Mitglieder_Alphabetisch!B18</f>
        <v>Vorn.17</v>
      </c>
      <c r="C18" s="117">
        <f>Mitglieder_Alphabetisch!C18</f>
        <v>17259</v>
      </c>
      <c r="D18" s="118">
        <f>Mitglieder_Alphabetisch!I18</f>
        <v>71</v>
      </c>
      <c r="E18" s="118">
        <f>Mitglieder_Alphabetisch!J18</f>
        <v>8</v>
      </c>
      <c r="F18" s="125" t="str">
        <f>Mitglieder_Alphabetisch!L18</f>
        <v>HFr</v>
      </c>
      <c r="G18" s="118">
        <f>Mitglieder_Alphabetisch!O18</f>
        <v>4</v>
      </c>
      <c r="H18" s="118">
        <f>Mitglieder_Alphabetisch!P18</f>
        <v>2</v>
      </c>
    </row>
    <row r="19" spans="1:8">
      <c r="A19" s="116" t="str">
        <f>Mitglieder_Alphabetisch!A19</f>
        <v>Zuname18</v>
      </c>
      <c r="B19" s="116" t="str">
        <f>Mitglieder_Alphabetisch!B19</f>
        <v>Vorn.18</v>
      </c>
      <c r="C19" s="117">
        <f>Mitglieder_Alphabetisch!C19</f>
        <v>16446</v>
      </c>
      <c r="D19" s="118">
        <f>Mitglieder_Alphabetisch!I19</f>
        <v>73</v>
      </c>
      <c r="E19" s="118">
        <f>Mitglieder_Alphabetisch!J19</f>
        <v>8</v>
      </c>
      <c r="F19" s="125" t="str">
        <f>Mitglieder_Alphabetisch!L19</f>
        <v>HFr</v>
      </c>
      <c r="G19" s="118">
        <f>Mitglieder_Alphabetisch!O19</f>
        <v>1</v>
      </c>
      <c r="H19" s="118">
        <f>Mitglieder_Alphabetisch!P19</f>
        <v>9</v>
      </c>
    </row>
    <row r="20" spans="1:8">
      <c r="A20" s="116" t="str">
        <f>Mitglieder_Alphabetisch!A20</f>
        <v>Zuname19</v>
      </c>
      <c r="B20" s="116" t="str">
        <f>Mitglieder_Alphabetisch!B20</f>
        <v>Vorn.19</v>
      </c>
      <c r="C20" s="117">
        <f>Mitglieder_Alphabetisch!C20</f>
        <v>14929</v>
      </c>
      <c r="D20" s="118">
        <f>Mitglieder_Alphabetisch!I20</f>
        <v>78</v>
      </c>
      <c r="E20" s="118">
        <f>Mitglieder_Alphabetisch!J20</f>
        <v>3</v>
      </c>
      <c r="F20" s="123" t="str">
        <f>Mitglieder_Alphabetisch!L20</f>
        <v>HRo</v>
      </c>
      <c r="G20" s="118">
        <f>Mitglieder_Alphabetisch!O20</f>
        <v>11</v>
      </c>
      <c r="H20" s="118">
        <f>Mitglieder_Alphabetisch!P20</f>
        <v>14</v>
      </c>
    </row>
    <row r="21" spans="1:8">
      <c r="A21" s="116" t="str">
        <f>Mitglieder_Alphabetisch!A21</f>
        <v>Zuname20</v>
      </c>
      <c r="B21" s="116" t="str">
        <f>Mitglieder_Alphabetisch!B21</f>
        <v>Vorn.20</v>
      </c>
      <c r="C21" s="117">
        <f>Mitglieder_Alphabetisch!C21</f>
        <v>16948</v>
      </c>
      <c r="D21" s="118">
        <f>Mitglieder_Alphabetisch!I21</f>
        <v>72</v>
      </c>
      <c r="E21" s="118">
        <f>Mitglieder_Alphabetisch!J21</f>
        <v>12</v>
      </c>
      <c r="F21" s="126" t="str">
        <f>Mitglieder_Alphabetisch!L21</f>
        <v>BHe</v>
      </c>
      <c r="G21" s="118">
        <f>Mitglieder_Alphabetisch!O21</f>
        <v>5</v>
      </c>
      <c r="H21" s="118">
        <f>Mitglieder_Alphabetisch!P21</f>
        <v>26</v>
      </c>
    </row>
    <row r="22" spans="1:8">
      <c r="A22" s="116" t="str">
        <f>Mitglieder_Alphabetisch!A22</f>
        <v>Zuname21</v>
      </c>
      <c r="B22" s="116" t="str">
        <f>Mitglieder_Alphabetisch!B22</f>
        <v>Vorn.21</v>
      </c>
      <c r="C22" s="117">
        <f>Mitglieder_Alphabetisch!C22</f>
        <v>16282</v>
      </c>
      <c r="D22" s="118">
        <f>Mitglieder_Alphabetisch!I22</f>
        <v>74</v>
      </c>
      <c r="E22" s="118">
        <f>Mitglieder_Alphabetisch!J22</f>
        <v>11</v>
      </c>
      <c r="F22" s="123" t="str">
        <f>Mitglieder_Alphabetisch!L22</f>
        <v>HRo</v>
      </c>
      <c r="G22" s="118">
        <f>Mitglieder_Alphabetisch!O22</f>
        <v>7</v>
      </c>
      <c r="H22" s="118">
        <f>Mitglieder_Alphabetisch!P22</f>
        <v>29</v>
      </c>
    </row>
    <row r="23" spans="1:8">
      <c r="A23" s="116" t="str">
        <f>Mitglieder_Alphabetisch!A23</f>
        <v>Zuname22</v>
      </c>
      <c r="B23" s="116" t="str">
        <f>Mitglieder_Alphabetisch!B23</f>
        <v>Vorn.22</v>
      </c>
      <c r="C23" s="117">
        <f>Mitglieder_Alphabetisch!C23</f>
        <v>14488</v>
      </c>
      <c r="D23" s="118">
        <f>Mitglieder_Alphabetisch!I23</f>
        <v>79</v>
      </c>
      <c r="E23" s="118">
        <f>Mitglieder_Alphabetisch!J23</f>
        <v>19</v>
      </c>
      <c r="F23" s="123" t="str">
        <f>Mitglieder_Alphabetisch!L23</f>
        <v>HRo</v>
      </c>
      <c r="G23" s="118">
        <f>Mitglieder_Alphabetisch!O23</f>
        <v>8</v>
      </c>
      <c r="H23" s="118">
        <f>Mitglieder_Alphabetisch!P23</f>
        <v>31</v>
      </c>
    </row>
    <row r="24" spans="1:8">
      <c r="A24" s="116" t="str">
        <f>Mitglieder_Alphabetisch!A24</f>
        <v>Zuname23</v>
      </c>
      <c r="B24" s="116" t="str">
        <f>Mitglieder_Alphabetisch!B24</f>
        <v>Vorn.23</v>
      </c>
      <c r="C24" s="117">
        <f>Mitglieder_Alphabetisch!C24</f>
        <v>13894</v>
      </c>
      <c r="D24" s="118">
        <f>Mitglieder_Alphabetisch!I24</f>
        <v>80</v>
      </c>
      <c r="E24" s="118">
        <f>Mitglieder_Alphabetisch!J24</f>
        <v>12</v>
      </c>
      <c r="F24" s="120" t="str">
        <f>Mitglieder_Alphabetisch!L24</f>
        <v>HHa</v>
      </c>
      <c r="G24" s="118">
        <f>Mitglieder_Alphabetisch!O24</f>
        <v>1</v>
      </c>
      <c r="H24" s="118">
        <f>Mitglieder_Alphabetisch!P24</f>
        <v>14</v>
      </c>
    </row>
    <row r="25" spans="1:8">
      <c r="A25" s="116" t="str">
        <f>Mitglieder_Alphabetisch!A25</f>
        <v>Zuname24</v>
      </c>
      <c r="B25" s="116" t="str">
        <f>Mitglieder_Alphabetisch!B25</f>
        <v>Vorn.24</v>
      </c>
      <c r="C25" s="117">
        <f>Mitglieder_Alphabetisch!C25</f>
        <v>12817</v>
      </c>
      <c r="D25" s="118">
        <f>Mitglieder_Alphabetisch!I25</f>
        <v>83</v>
      </c>
      <c r="E25" s="118">
        <f>Mitglieder_Alphabetisch!J25</f>
        <v>10</v>
      </c>
      <c r="F25" s="125" t="str">
        <f>Mitglieder_Alphabetisch!L25</f>
        <v>HFr</v>
      </c>
      <c r="G25" s="118">
        <f>Mitglieder_Alphabetisch!O25</f>
        <v>2</v>
      </c>
      <c r="H25" s="118">
        <f>Mitglieder_Alphabetisch!P25</f>
        <v>2</v>
      </c>
    </row>
    <row r="26" spans="1:8">
      <c r="A26" s="116" t="str">
        <f>Mitglieder_Alphabetisch!A26</f>
        <v>Zuname25</v>
      </c>
      <c r="B26" s="116" t="str">
        <f>Mitglieder_Alphabetisch!B26</f>
        <v>Vorn.25</v>
      </c>
      <c r="C26" s="117">
        <f>Mitglieder_Alphabetisch!C26</f>
        <v>11748</v>
      </c>
      <c r="D26" s="118">
        <f>Mitglieder_Alphabetisch!I26</f>
        <v>86</v>
      </c>
      <c r="E26" s="118">
        <f>Mitglieder_Alphabetisch!J26</f>
        <v>20</v>
      </c>
      <c r="F26" s="125" t="str">
        <f>Mitglieder_Alphabetisch!L26</f>
        <v>HFr</v>
      </c>
      <c r="G26" s="118">
        <f>Mitglieder_Alphabetisch!O26</f>
        <v>2</v>
      </c>
      <c r="H26" s="118">
        <f>Mitglieder_Alphabetisch!P26</f>
        <v>29</v>
      </c>
    </row>
    <row r="27" spans="1:8">
      <c r="A27" s="116" t="str">
        <f>Mitglieder_Alphabetisch!A27</f>
        <v>Zuname26</v>
      </c>
      <c r="B27" s="116" t="str">
        <f>Mitglieder_Alphabetisch!B27</f>
        <v>Vorn.26</v>
      </c>
      <c r="C27" s="117">
        <f>Mitglieder_Alphabetisch!C27</f>
        <v>11486</v>
      </c>
      <c r="D27" s="118">
        <f>Mitglieder_Alphabetisch!I27</f>
        <v>87</v>
      </c>
      <c r="E27" s="118">
        <f>Mitglieder_Alphabetisch!J27</f>
        <v>19</v>
      </c>
      <c r="F27" s="125" t="str">
        <f>Mitglieder_Alphabetisch!L27</f>
        <v>HFr</v>
      </c>
      <c r="G27" s="118">
        <f>Mitglieder_Alphabetisch!O27</f>
        <v>6</v>
      </c>
      <c r="H27" s="118">
        <f>Mitglieder_Alphabetisch!P27</f>
        <v>12</v>
      </c>
    </row>
    <row r="28" spans="1:8">
      <c r="A28" s="116" t="str">
        <f>Mitglieder_Alphabetisch!A28</f>
        <v>Zuname27</v>
      </c>
      <c r="B28" s="116" t="str">
        <f>Mitglieder_Alphabetisch!B28</f>
        <v>Vorn.27</v>
      </c>
      <c r="C28" s="117">
        <f>Mitglieder_Alphabetisch!C28</f>
        <v>14136</v>
      </c>
      <c r="D28" s="118">
        <f>Mitglieder_Alphabetisch!I28</f>
        <v>80</v>
      </c>
      <c r="E28" s="118">
        <f>Mitglieder_Alphabetisch!J28</f>
        <v>19</v>
      </c>
      <c r="F28" s="125" t="str">
        <f>Mitglieder_Alphabetisch!L28</f>
        <v>HFr</v>
      </c>
      <c r="G28" s="118">
        <f>Mitglieder_Alphabetisch!O28</f>
        <v>9</v>
      </c>
      <c r="H28" s="118">
        <f>Mitglieder_Alphabetisch!P28</f>
        <v>13</v>
      </c>
    </row>
    <row r="29" spans="1:8">
      <c r="A29" s="116" t="str">
        <f>Mitglieder_Alphabetisch!A29</f>
        <v>Zuname28</v>
      </c>
      <c r="B29" s="116" t="str">
        <f>Mitglieder_Alphabetisch!B29</f>
        <v>Vorn.28</v>
      </c>
      <c r="C29" s="117">
        <f>Mitglieder_Alphabetisch!C29</f>
        <v>14667</v>
      </c>
      <c r="D29" s="118">
        <f>Mitglieder_Alphabetisch!I29</f>
        <v>78</v>
      </c>
      <c r="E29" s="118">
        <f>Mitglieder_Alphabetisch!J29</f>
        <v>11</v>
      </c>
      <c r="F29" s="123" t="str">
        <f>Mitglieder_Alphabetisch!L29</f>
        <v>HRo</v>
      </c>
      <c r="G29" s="118">
        <f>Mitglieder_Alphabetisch!O29</f>
        <v>2</v>
      </c>
      <c r="H29" s="118">
        <f>Mitglieder_Alphabetisch!P29</f>
        <v>26</v>
      </c>
    </row>
    <row r="30" spans="1:8">
      <c r="A30" s="116" t="str">
        <f>Mitglieder_Alphabetisch!A30</f>
        <v>Zuname29</v>
      </c>
      <c r="B30" s="116" t="str">
        <f>Mitglieder_Alphabetisch!B30</f>
        <v>Vorn.29</v>
      </c>
      <c r="C30" s="117">
        <f>Mitglieder_Alphabetisch!C30</f>
        <v>11853</v>
      </c>
      <c r="D30" s="118">
        <f>Mitglieder_Alphabetisch!I30</f>
        <v>86</v>
      </c>
      <c r="E30" s="118">
        <f>Mitglieder_Alphabetisch!J30</f>
        <v>17</v>
      </c>
      <c r="F30" s="123" t="str">
        <f>Mitglieder_Alphabetisch!L30</f>
        <v>HRo</v>
      </c>
      <c r="G30" s="118">
        <f>Mitglieder_Alphabetisch!O30</f>
        <v>6</v>
      </c>
      <c r="H30" s="118">
        <f>Mitglieder_Alphabetisch!P30</f>
        <v>13</v>
      </c>
    </row>
    <row r="31" spans="1:8">
      <c r="A31" s="116" t="str">
        <f>Mitglieder_Alphabetisch!A31</f>
        <v>Zuname30</v>
      </c>
      <c r="B31" s="116" t="str">
        <f>Mitglieder_Alphabetisch!B31</f>
        <v>Vorn.30</v>
      </c>
      <c r="C31" s="117">
        <f>Mitglieder_Alphabetisch!C31</f>
        <v>12025</v>
      </c>
      <c r="D31" s="118">
        <f>Mitglieder_Alphabetisch!I31</f>
        <v>86</v>
      </c>
      <c r="E31" s="118">
        <f>Mitglieder_Alphabetisch!J31</f>
        <v>17</v>
      </c>
      <c r="F31" s="123" t="str">
        <f>Mitglieder_Alphabetisch!L31</f>
        <v>HRo</v>
      </c>
      <c r="G31" s="118">
        <f>Mitglieder_Alphabetisch!O31</f>
        <v>12</v>
      </c>
      <c r="H31" s="118">
        <f>Mitglieder_Alphabetisch!P31</f>
        <v>2</v>
      </c>
    </row>
    <row r="32" spans="1:8">
      <c r="A32" s="116" t="str">
        <f>Mitglieder_Alphabetisch!A32</f>
        <v>Zuname31</v>
      </c>
      <c r="B32" s="116" t="str">
        <f>Mitglieder_Alphabetisch!B32</f>
        <v>Vorn.31</v>
      </c>
      <c r="C32" s="117">
        <f>Mitglieder_Alphabetisch!C32</f>
        <v>16046</v>
      </c>
      <c r="D32" s="118">
        <f>Mitglieder_Alphabetisch!I32</f>
        <v>75</v>
      </c>
      <c r="E32" s="118">
        <f>Mitglieder_Alphabetisch!J32</f>
        <v>17</v>
      </c>
      <c r="F32" s="125" t="str">
        <f>Mitglieder_Alphabetisch!L32</f>
        <v>HFr</v>
      </c>
      <c r="G32" s="118">
        <f>Mitglieder_Alphabetisch!O32</f>
        <v>12</v>
      </c>
      <c r="H32" s="118">
        <f>Mitglieder_Alphabetisch!P32</f>
        <v>6</v>
      </c>
    </row>
    <row r="33" spans="1:8">
      <c r="A33" s="116" t="str">
        <f>Mitglieder_Alphabetisch!A33</f>
        <v>Zuname32</v>
      </c>
      <c r="B33" s="116" t="str">
        <f>Mitglieder_Alphabetisch!B33</f>
        <v>Vorn.32</v>
      </c>
      <c r="C33" s="117">
        <f>Mitglieder_Alphabetisch!C33</f>
        <v>9105</v>
      </c>
      <c r="D33" s="118">
        <f>Mitglieder_Alphabetisch!I33</f>
        <v>94</v>
      </c>
      <c r="E33" s="118">
        <f>Mitglieder_Alphabetisch!J33</f>
        <v>25</v>
      </c>
      <c r="F33" s="122" t="str">
        <f>Mitglieder_Alphabetisch!L33</f>
        <v>BMa</v>
      </c>
      <c r="G33" s="118">
        <f>Mitglieder_Alphabetisch!O33</f>
        <v>12</v>
      </c>
      <c r="H33" s="118">
        <f>Mitglieder_Alphabetisch!P33</f>
        <v>4</v>
      </c>
    </row>
    <row r="34" spans="1:8">
      <c r="A34" s="116" t="str">
        <f>Mitglieder_Alphabetisch!A34</f>
        <v>Zuname33</v>
      </c>
      <c r="B34" s="116" t="str">
        <f>Mitglieder_Alphabetisch!B34</f>
        <v>Vorn.33</v>
      </c>
      <c r="C34" s="117">
        <f>Mitglieder_Alphabetisch!C34</f>
        <v>17213</v>
      </c>
      <c r="D34" s="118">
        <f>Mitglieder_Alphabetisch!I34</f>
        <v>71</v>
      </c>
      <c r="E34" s="118">
        <f>Mitglieder_Alphabetisch!J34</f>
        <v>11</v>
      </c>
      <c r="F34" s="124" t="str">
        <f>Mitglieder_Alphabetisch!L34</f>
        <v>SEr</v>
      </c>
      <c r="G34" s="118">
        <f>Mitglieder_Alphabetisch!O34</f>
        <v>2</v>
      </c>
      <c r="H34" s="118">
        <f>Mitglieder_Alphabetisch!P34</f>
        <v>15</v>
      </c>
    </row>
    <row r="35" spans="1:8">
      <c r="A35" s="116" t="str">
        <f>Mitglieder_Alphabetisch!A35</f>
        <v>Zuname34</v>
      </c>
      <c r="B35" s="116" t="str">
        <f>Mitglieder_Alphabetisch!B35</f>
        <v>Vorn.34</v>
      </c>
      <c r="C35" s="117">
        <f>Mitglieder_Alphabetisch!C35</f>
        <v>15910</v>
      </c>
      <c r="D35" s="118">
        <f>Mitglieder_Alphabetisch!I35</f>
        <v>75</v>
      </c>
      <c r="E35" s="118">
        <f>Mitglieder_Alphabetisch!J35</f>
        <v>10</v>
      </c>
      <c r="F35" s="124" t="str">
        <f>Mitglieder_Alphabetisch!L35</f>
        <v>SEr</v>
      </c>
      <c r="G35" s="118">
        <f>Mitglieder_Alphabetisch!O35</f>
        <v>7</v>
      </c>
      <c r="H35" s="118">
        <f>Mitglieder_Alphabetisch!P35</f>
        <v>23</v>
      </c>
    </row>
    <row r="36" spans="1:8">
      <c r="A36" s="116" t="str">
        <f>Mitglieder_Alphabetisch!A36</f>
        <v>Zuname35</v>
      </c>
      <c r="B36" s="116" t="str">
        <f>Mitglieder_Alphabetisch!B36</f>
        <v>Vorn.35</v>
      </c>
      <c r="C36" s="117">
        <f>Mitglieder_Alphabetisch!C36</f>
        <v>15713</v>
      </c>
      <c r="D36" s="118">
        <f>Mitglieder_Alphabetisch!I36</f>
        <v>75</v>
      </c>
      <c r="E36" s="118">
        <f>Mitglieder_Alphabetisch!J36</f>
        <v>10</v>
      </c>
      <c r="F36" s="124" t="str">
        <f>Mitglieder_Alphabetisch!L36</f>
        <v>SEr</v>
      </c>
      <c r="G36" s="118">
        <f>Mitglieder_Alphabetisch!O36</f>
        <v>1</v>
      </c>
      <c r="H36" s="118">
        <f>Mitglieder_Alphabetisch!P36</f>
        <v>7</v>
      </c>
    </row>
    <row r="37" spans="1:8">
      <c r="A37" s="116" t="str">
        <f>Mitglieder_Alphabetisch!A37</f>
        <v>Zuname36</v>
      </c>
      <c r="B37" s="116" t="str">
        <f>Mitglieder_Alphabetisch!B37</f>
        <v>Vorn.36</v>
      </c>
      <c r="C37" s="117">
        <f>Mitglieder_Alphabetisch!C37</f>
        <v>16569</v>
      </c>
      <c r="D37" s="118">
        <f>Mitglieder_Alphabetisch!I37</f>
        <v>73</v>
      </c>
      <c r="E37" s="118">
        <f>Mitglieder_Alphabetisch!J37</f>
        <v>5</v>
      </c>
      <c r="F37" s="124" t="str">
        <f>Mitglieder_Alphabetisch!L37</f>
        <v>SEr</v>
      </c>
      <c r="G37" s="118">
        <f>Mitglieder_Alphabetisch!O37</f>
        <v>5</v>
      </c>
      <c r="H37" s="118">
        <f>Mitglieder_Alphabetisch!P37</f>
        <v>12</v>
      </c>
    </row>
    <row r="38" spans="1:8">
      <c r="A38" s="116" t="str">
        <f>Mitglieder_Alphabetisch!A38</f>
        <v>Zuname37</v>
      </c>
      <c r="B38" s="116" t="str">
        <f>Mitglieder_Alphabetisch!B38</f>
        <v>Vorn.37</v>
      </c>
      <c r="C38" s="117">
        <f>Mitglieder_Alphabetisch!C38</f>
        <v>18759</v>
      </c>
      <c r="D38" s="118">
        <f>Mitglieder_Alphabetisch!I38</f>
        <v>67</v>
      </c>
      <c r="E38" s="118">
        <f>Mitglieder_Alphabetisch!J38</f>
        <v>18</v>
      </c>
      <c r="F38" s="123" t="str">
        <f>Mitglieder_Alphabetisch!L38</f>
        <v>HRo</v>
      </c>
      <c r="G38" s="118">
        <f>Mitglieder_Alphabetisch!O38</f>
        <v>5</v>
      </c>
      <c r="H38" s="118">
        <f>Mitglieder_Alphabetisch!P38</f>
        <v>11</v>
      </c>
    </row>
    <row r="39" spans="1:8">
      <c r="A39" s="116" t="str">
        <f>Mitglieder_Alphabetisch!A39</f>
        <v>Zuname38</v>
      </c>
      <c r="B39" s="116" t="str">
        <f>Mitglieder_Alphabetisch!B39</f>
        <v>Vorn.38</v>
      </c>
      <c r="C39" s="117">
        <f>Mitglieder_Alphabetisch!C39</f>
        <v>15894</v>
      </c>
      <c r="D39" s="118">
        <f>Mitglieder_Alphabetisch!I39</f>
        <v>75</v>
      </c>
      <c r="E39" s="118">
        <f>Mitglieder_Alphabetisch!J39</f>
        <v>18</v>
      </c>
      <c r="F39" s="123" t="str">
        <f>Mitglieder_Alphabetisch!L39</f>
        <v>HRo</v>
      </c>
      <c r="G39" s="118">
        <f>Mitglieder_Alphabetisch!O39</f>
        <v>7</v>
      </c>
      <c r="H39" s="118">
        <f>Mitglieder_Alphabetisch!P39</f>
        <v>7</v>
      </c>
    </row>
    <row r="40" spans="1:8">
      <c r="A40" s="116" t="str">
        <f>Mitglieder_Alphabetisch!A40</f>
        <v>Zuname39</v>
      </c>
      <c r="B40" s="116" t="str">
        <f>Mitglieder_Alphabetisch!B40</f>
        <v>Vorn.39</v>
      </c>
      <c r="C40" s="117">
        <f>Mitglieder_Alphabetisch!C40</f>
        <v>15781</v>
      </c>
      <c r="D40" s="118">
        <f>Mitglieder_Alphabetisch!I40</f>
        <v>75</v>
      </c>
      <c r="E40" s="118">
        <f>Mitglieder_Alphabetisch!J40</f>
        <v>1</v>
      </c>
      <c r="F40" s="124" t="str">
        <f>Mitglieder_Alphabetisch!L40</f>
        <v>SEr</v>
      </c>
      <c r="G40" s="118">
        <f>Mitglieder_Alphabetisch!O40</f>
        <v>3</v>
      </c>
      <c r="H40" s="118">
        <f>Mitglieder_Alphabetisch!P40</f>
        <v>16</v>
      </c>
    </row>
    <row r="41" spans="1:8">
      <c r="A41" s="116" t="str">
        <f>Mitglieder_Alphabetisch!A41</f>
        <v>Zuname40</v>
      </c>
      <c r="B41" s="116" t="str">
        <f>Mitglieder_Alphabetisch!B41</f>
        <v>Vorn.40</v>
      </c>
      <c r="C41" s="117">
        <f>Mitglieder_Alphabetisch!C41</f>
        <v>17689</v>
      </c>
      <c r="D41" s="118">
        <f>Mitglieder_Alphabetisch!I41</f>
        <v>70</v>
      </c>
      <c r="E41" s="118">
        <f>Mitglieder_Alphabetisch!J41</f>
        <v>6</v>
      </c>
      <c r="F41" s="125" t="str">
        <f>Mitglieder_Alphabetisch!L41</f>
        <v>HFr</v>
      </c>
      <c r="G41" s="118">
        <f>Mitglieder_Alphabetisch!O41</f>
        <v>6</v>
      </c>
      <c r="H41" s="118">
        <f>Mitglieder_Alphabetisch!P41</f>
        <v>5</v>
      </c>
    </row>
    <row r="42" spans="1:8">
      <c r="A42" s="116" t="str">
        <f>Mitglieder_Alphabetisch!A42</f>
        <v>Zuname41</v>
      </c>
      <c r="B42" s="116" t="str">
        <f>Mitglieder_Alphabetisch!B42</f>
        <v>Vorn.41</v>
      </c>
      <c r="C42" s="117">
        <f>Mitglieder_Alphabetisch!C42</f>
        <v>14296</v>
      </c>
      <c r="D42" s="118">
        <f>Mitglieder_Alphabetisch!I42</f>
        <v>79</v>
      </c>
      <c r="E42" s="118">
        <f>Mitglieder_Alphabetisch!J42</f>
        <v>20</v>
      </c>
      <c r="F42" s="122" t="str">
        <f>Mitglieder_Alphabetisch!L42</f>
        <v>BMa</v>
      </c>
      <c r="G42" s="118">
        <f>Mitglieder_Alphabetisch!O42</f>
        <v>2</v>
      </c>
      <c r="H42" s="118">
        <f>Mitglieder_Alphabetisch!P42</f>
        <v>20</v>
      </c>
    </row>
    <row r="43" spans="1:8">
      <c r="A43" s="116" t="str">
        <f>Mitglieder_Alphabetisch!A43</f>
        <v>Zuname42</v>
      </c>
      <c r="B43" s="116" t="str">
        <f>Mitglieder_Alphabetisch!B43</f>
        <v>Vorn.42</v>
      </c>
      <c r="C43" s="117">
        <f>Mitglieder_Alphabetisch!C43</f>
        <v>16756</v>
      </c>
      <c r="D43" s="118">
        <f>Mitglieder_Alphabetisch!I43</f>
        <v>73</v>
      </c>
      <c r="E43" s="118">
        <f>Mitglieder_Alphabetisch!J43</f>
        <v>3</v>
      </c>
      <c r="F43" s="123" t="str">
        <f>Mitglieder_Alphabetisch!L43</f>
        <v>HRo</v>
      </c>
      <c r="G43" s="118">
        <f>Mitglieder_Alphabetisch!O43</f>
        <v>11</v>
      </c>
      <c r="H43" s="118">
        <f>Mitglieder_Alphabetisch!P43</f>
        <v>15</v>
      </c>
    </row>
    <row r="44" spans="1:8">
      <c r="A44" s="116" t="str">
        <f>Mitglieder_Alphabetisch!A44</f>
        <v>Zuname43</v>
      </c>
      <c r="B44" s="116" t="str">
        <f>Mitglieder_Alphabetisch!B44</f>
        <v>Vorn.43</v>
      </c>
      <c r="C44" s="117">
        <f>Mitglieder_Alphabetisch!C44</f>
        <v>17512</v>
      </c>
      <c r="D44" s="118">
        <f>Mitglieder_Alphabetisch!I44</f>
        <v>71</v>
      </c>
      <c r="E44" s="118">
        <f>Mitglieder_Alphabetisch!J44</f>
        <v>3</v>
      </c>
      <c r="F44" s="123" t="str">
        <f>Mitglieder_Alphabetisch!L44</f>
        <v>HRo</v>
      </c>
      <c r="G44" s="118">
        <f>Mitglieder_Alphabetisch!O44</f>
        <v>12</v>
      </c>
      <c r="H44" s="118">
        <f>Mitglieder_Alphabetisch!P44</f>
        <v>11</v>
      </c>
    </row>
    <row r="45" spans="1:8">
      <c r="A45" s="116" t="str">
        <f>Mitglieder_Alphabetisch!A45</f>
        <v>Zuname44</v>
      </c>
      <c r="B45" s="116" t="str">
        <f>Mitglieder_Alphabetisch!B45</f>
        <v>Vorn.44</v>
      </c>
      <c r="C45" s="117">
        <f>Mitglieder_Alphabetisch!C45</f>
        <v>14595</v>
      </c>
      <c r="D45" s="118">
        <f>Mitglieder_Alphabetisch!I45</f>
        <v>79</v>
      </c>
      <c r="E45" s="118">
        <f>Mitglieder_Alphabetisch!J45</f>
        <v>17</v>
      </c>
      <c r="F45" s="123" t="str">
        <f>Mitglieder_Alphabetisch!L45</f>
        <v>HRo</v>
      </c>
      <c r="G45" s="118">
        <f>Mitglieder_Alphabetisch!O45</f>
        <v>12</v>
      </c>
      <c r="H45" s="118">
        <f>Mitglieder_Alphabetisch!P45</f>
        <v>16</v>
      </c>
    </row>
    <row r="46" spans="1:8">
      <c r="A46" s="116" t="str">
        <f>Mitglieder_Alphabetisch!A46</f>
        <v>Zuname45</v>
      </c>
      <c r="B46" s="116" t="str">
        <f>Mitglieder_Alphabetisch!B46</f>
        <v>Vorn.45</v>
      </c>
      <c r="C46" s="117">
        <f>Mitglieder_Alphabetisch!C46</f>
        <v>14650</v>
      </c>
      <c r="D46" s="118">
        <f>Mitglieder_Alphabetisch!I46</f>
        <v>78</v>
      </c>
      <c r="E46" s="118">
        <f>Mitglieder_Alphabetisch!J46</f>
        <v>11</v>
      </c>
      <c r="F46" s="125" t="str">
        <f>Mitglieder_Alphabetisch!L46</f>
        <v>HFr</v>
      </c>
      <c r="G46" s="118">
        <f>Mitglieder_Alphabetisch!O46</f>
        <v>2</v>
      </c>
      <c r="H46" s="118">
        <f>Mitglieder_Alphabetisch!P46</f>
        <v>9</v>
      </c>
    </row>
    <row r="47" spans="1:8">
      <c r="A47" s="116" t="str">
        <f>Mitglieder_Alphabetisch!A47</f>
        <v>Zuname46</v>
      </c>
      <c r="B47" s="116" t="str">
        <f>Mitglieder_Alphabetisch!B47</f>
        <v>Vorn.46</v>
      </c>
      <c r="C47" s="117">
        <f>Mitglieder_Alphabetisch!C47</f>
        <v>17494</v>
      </c>
      <c r="D47" s="118">
        <f>Mitglieder_Alphabetisch!I47</f>
        <v>71</v>
      </c>
      <c r="E47" s="118">
        <f>Mitglieder_Alphabetisch!J47</f>
        <v>16</v>
      </c>
      <c r="F47" s="126" t="str">
        <f>Mitglieder_Alphabetisch!L47</f>
        <v>BHe</v>
      </c>
      <c r="G47" s="118">
        <f>Mitglieder_Alphabetisch!O47</f>
        <v>11</v>
      </c>
      <c r="H47" s="118">
        <f>Mitglieder_Alphabetisch!P47</f>
        <v>23</v>
      </c>
    </row>
    <row r="48" spans="1:8">
      <c r="A48" s="116" t="str">
        <f>Mitglieder_Alphabetisch!A48</f>
        <v>Zuname47</v>
      </c>
      <c r="B48" s="116" t="str">
        <f>Mitglieder_Alphabetisch!B48</f>
        <v>Vorn.47</v>
      </c>
      <c r="C48" s="117">
        <f>Mitglieder_Alphabetisch!C48</f>
        <v>19837</v>
      </c>
      <c r="D48" s="118">
        <f>Mitglieder_Alphabetisch!I48</f>
        <v>64</v>
      </c>
      <c r="E48" s="118">
        <f>Mitglieder_Alphabetisch!J48</f>
        <v>8</v>
      </c>
      <c r="F48" s="120" t="str">
        <f>Mitglieder_Alphabetisch!L48</f>
        <v>HHa</v>
      </c>
      <c r="G48" s="118">
        <f>Mitglieder_Alphabetisch!O48</f>
        <v>4</v>
      </c>
      <c r="H48" s="118">
        <f>Mitglieder_Alphabetisch!P48</f>
        <v>23</v>
      </c>
    </row>
    <row r="49" spans="1:8">
      <c r="A49" s="116" t="str">
        <f>Mitglieder_Alphabetisch!A49</f>
        <v>Zuname48</v>
      </c>
      <c r="B49" s="116" t="str">
        <f>Mitglieder_Alphabetisch!B49</f>
        <v>Vorn.48</v>
      </c>
      <c r="C49" s="117">
        <f>Mitglieder_Alphabetisch!C49</f>
        <v>9645</v>
      </c>
      <c r="D49" s="118">
        <f>Mitglieder_Alphabetisch!I49</f>
        <v>92</v>
      </c>
      <c r="E49" s="118">
        <f>Mitglieder_Alphabetisch!J49</f>
        <v>35</v>
      </c>
      <c r="F49" s="122" t="str">
        <f>Mitglieder_Alphabetisch!L49</f>
        <v>BMa</v>
      </c>
      <c r="G49" s="118">
        <f>Mitglieder_Alphabetisch!O49</f>
        <v>5</v>
      </c>
      <c r="H49" s="118">
        <f>Mitglieder_Alphabetisch!P49</f>
        <v>28</v>
      </c>
    </row>
    <row r="50" spans="1:8">
      <c r="A50" s="116" t="str">
        <f>Mitglieder_Alphabetisch!A50</f>
        <v>Zuname49</v>
      </c>
      <c r="B50" s="116" t="str">
        <f>Mitglieder_Alphabetisch!B50</f>
        <v>Vorn.49</v>
      </c>
      <c r="C50" s="117">
        <f>Mitglieder_Alphabetisch!C50</f>
        <v>17275</v>
      </c>
      <c r="D50" s="118">
        <f>Mitglieder_Alphabetisch!I50</f>
        <v>71</v>
      </c>
      <c r="E50" s="118">
        <f>Mitglieder_Alphabetisch!J50</f>
        <v>15</v>
      </c>
      <c r="F50" s="120" t="str">
        <f>Mitglieder_Alphabetisch!L50</f>
        <v>HHa</v>
      </c>
      <c r="G50" s="118">
        <f>Mitglieder_Alphabetisch!O50</f>
        <v>4</v>
      </c>
      <c r="H50" s="118">
        <f>Mitglieder_Alphabetisch!P50</f>
        <v>18</v>
      </c>
    </row>
    <row r="51" spans="1:8">
      <c r="A51" s="116" t="str">
        <f>Mitglieder_Alphabetisch!A51</f>
        <v>Zuname50</v>
      </c>
      <c r="B51" s="116" t="str">
        <f>Mitglieder_Alphabetisch!B51</f>
        <v>Vorn.50</v>
      </c>
      <c r="C51" s="117">
        <f>Mitglieder_Alphabetisch!C51</f>
        <v>18545</v>
      </c>
      <c r="D51" s="118">
        <f>Mitglieder_Alphabetisch!I51</f>
        <v>68</v>
      </c>
      <c r="E51" s="118">
        <f>Mitglieder_Alphabetisch!J51</f>
        <v>15</v>
      </c>
      <c r="F51" s="120" t="str">
        <f>Mitglieder_Alphabetisch!L51</f>
        <v>HHa</v>
      </c>
      <c r="G51" s="118">
        <f>Mitglieder_Alphabetisch!O51</f>
        <v>10</v>
      </c>
      <c r="H51" s="118">
        <f>Mitglieder_Alphabetisch!P51</f>
        <v>9</v>
      </c>
    </row>
    <row r="52" spans="1:8">
      <c r="A52" s="116" t="str">
        <f>Mitglieder_Alphabetisch!A52</f>
        <v>Zuname51</v>
      </c>
      <c r="B52" s="116" t="str">
        <f>Mitglieder_Alphabetisch!B52</f>
        <v>Vorn.51</v>
      </c>
      <c r="C52" s="117">
        <f>Mitglieder_Alphabetisch!C52</f>
        <v>15502</v>
      </c>
      <c r="D52" s="118">
        <f>Mitglieder_Alphabetisch!I52</f>
        <v>76</v>
      </c>
      <c r="E52" s="118">
        <f>Mitglieder_Alphabetisch!J52</f>
        <v>8</v>
      </c>
      <c r="F52" s="122" t="str">
        <f>Mitglieder_Alphabetisch!L52</f>
        <v>BMa</v>
      </c>
      <c r="G52" s="118">
        <f>Mitglieder_Alphabetisch!O52</f>
        <v>6</v>
      </c>
      <c r="H52" s="118">
        <f>Mitglieder_Alphabetisch!P52</f>
        <v>10</v>
      </c>
    </row>
    <row r="53" spans="1:8">
      <c r="A53" s="116" t="str">
        <f>Mitglieder_Alphabetisch!A53</f>
        <v>Zuname52</v>
      </c>
      <c r="B53" s="116" t="str">
        <f>Mitglieder_Alphabetisch!B53</f>
        <v>Vorn.52</v>
      </c>
      <c r="C53" s="117">
        <f>Mitglieder_Alphabetisch!C53</f>
        <v>15334</v>
      </c>
      <c r="D53" s="118">
        <f>Mitglieder_Alphabetisch!I53</f>
        <v>77</v>
      </c>
      <c r="E53" s="118">
        <f>Mitglieder_Alphabetisch!J53</f>
        <v>8</v>
      </c>
      <c r="F53" s="122" t="str">
        <f>Mitglieder_Alphabetisch!L53</f>
        <v>BMa</v>
      </c>
      <c r="G53" s="118">
        <f>Mitglieder_Alphabetisch!O53</f>
        <v>12</v>
      </c>
      <c r="H53" s="118">
        <f>Mitglieder_Alphabetisch!P53</f>
        <v>24</v>
      </c>
    </row>
    <row r="54" spans="1:8">
      <c r="A54" s="116" t="str">
        <f>Mitglieder_Alphabetisch!A54</f>
        <v>Zuname53</v>
      </c>
      <c r="B54" s="116" t="str">
        <f>Mitglieder_Alphabetisch!B54</f>
        <v>Vorn.53</v>
      </c>
      <c r="C54" s="117">
        <f>Mitglieder_Alphabetisch!C54</f>
        <v>13997</v>
      </c>
      <c r="D54" s="118">
        <f>Mitglieder_Alphabetisch!I54</f>
        <v>80</v>
      </c>
      <c r="E54" s="118">
        <f>Mitglieder_Alphabetisch!J54</f>
        <v>29</v>
      </c>
      <c r="F54" s="125" t="str">
        <f>Mitglieder_Alphabetisch!L54</f>
        <v>HFr</v>
      </c>
      <c r="G54" s="118">
        <f>Mitglieder_Alphabetisch!O54</f>
        <v>4</v>
      </c>
      <c r="H54" s="118">
        <f>Mitglieder_Alphabetisch!P54</f>
        <v>27</v>
      </c>
    </row>
    <row r="55" spans="1:8">
      <c r="A55" s="116" t="str">
        <f>Mitglieder_Alphabetisch!A55</f>
        <v>Zuname54</v>
      </c>
      <c r="B55" s="116" t="str">
        <f>Mitglieder_Alphabetisch!B55</f>
        <v>Vorn.54</v>
      </c>
      <c r="C55" s="117">
        <f>Mitglieder_Alphabetisch!C55</f>
        <v>8856</v>
      </c>
      <c r="D55" s="118">
        <f>Mitglieder_Alphabetisch!I55</f>
        <v>94</v>
      </c>
      <c r="E55" s="118">
        <f>Mitglieder_Alphabetisch!J55</f>
        <v>33</v>
      </c>
      <c r="F55" s="123" t="str">
        <f>Mitglieder_Alphabetisch!L55</f>
        <v>HRo</v>
      </c>
      <c r="G55" s="118">
        <f>Mitglieder_Alphabetisch!O55</f>
        <v>3</v>
      </c>
      <c r="H55" s="118">
        <f>Mitglieder_Alphabetisch!P55</f>
        <v>30</v>
      </c>
    </row>
    <row r="56" spans="1:8">
      <c r="A56" s="116" t="str">
        <f>Mitglieder_Alphabetisch!A56</f>
        <v>Zuname55</v>
      </c>
      <c r="B56" s="116" t="str">
        <f>Mitglieder_Alphabetisch!B56</f>
        <v>Vorn.55</v>
      </c>
      <c r="C56" s="117">
        <f>Mitglieder_Alphabetisch!C56</f>
        <v>17138</v>
      </c>
      <c r="D56" s="118">
        <f>Mitglieder_Alphabetisch!I56</f>
        <v>72</v>
      </c>
      <c r="E56" s="118">
        <f>Mitglieder_Alphabetisch!J56</f>
        <v>13</v>
      </c>
      <c r="F56" s="123" t="str">
        <f>Mitglieder_Alphabetisch!L56</f>
        <v>HRo</v>
      </c>
      <c r="G56" s="118">
        <f>Mitglieder_Alphabetisch!O56</f>
        <v>12</v>
      </c>
      <c r="H56" s="118">
        <f>Mitglieder_Alphabetisch!P56</f>
        <v>2</v>
      </c>
    </row>
    <row r="57" spans="1:8">
      <c r="A57" s="116" t="str">
        <f>Mitglieder_Alphabetisch!A57</f>
        <v>Zuname56</v>
      </c>
      <c r="B57" s="116" t="str">
        <f>Mitglieder_Alphabetisch!B57</f>
        <v>Vorn.56</v>
      </c>
      <c r="C57" s="117">
        <f>Mitglieder_Alphabetisch!C57</f>
        <v>16892</v>
      </c>
      <c r="D57" s="118">
        <f>Mitglieder_Alphabetisch!I57</f>
        <v>72</v>
      </c>
      <c r="E57" s="118">
        <f>Mitglieder_Alphabetisch!J57</f>
        <v>12</v>
      </c>
      <c r="F57" s="123" t="str">
        <f>Mitglieder_Alphabetisch!L57</f>
        <v>HRo</v>
      </c>
      <c r="G57" s="118">
        <f>Mitglieder_Alphabetisch!O57</f>
        <v>3</v>
      </c>
      <c r="H57" s="118">
        <f>Mitglieder_Alphabetisch!P57</f>
        <v>31</v>
      </c>
    </row>
    <row r="58" spans="1:8">
      <c r="A58" s="116" t="str">
        <f>Mitglieder_Alphabetisch!A58</f>
        <v>Zuname57</v>
      </c>
      <c r="B58" s="116" t="str">
        <f>Mitglieder_Alphabetisch!B58</f>
        <v>Vorn.57</v>
      </c>
      <c r="C58" s="117">
        <f>Mitglieder_Alphabetisch!C58</f>
        <v>14814</v>
      </c>
      <c r="D58" s="118">
        <f>Mitglieder_Alphabetisch!I58</f>
        <v>78</v>
      </c>
      <c r="E58" s="118">
        <f>Mitglieder_Alphabetisch!J58</f>
        <v>17</v>
      </c>
      <c r="F58" s="122" t="str">
        <f>Mitglieder_Alphabetisch!L58</f>
        <v>BMa</v>
      </c>
      <c r="G58" s="118">
        <f>Mitglieder_Alphabetisch!O58</f>
        <v>7</v>
      </c>
      <c r="H58" s="118">
        <f>Mitglieder_Alphabetisch!P58</f>
        <v>22</v>
      </c>
    </row>
    <row r="59" spans="1:8">
      <c r="A59" s="116" t="str">
        <f>Mitglieder_Alphabetisch!A59</f>
        <v>Zuname58</v>
      </c>
      <c r="B59" s="116" t="str">
        <f>Mitglieder_Alphabetisch!B59</f>
        <v>Vorn.58</v>
      </c>
      <c r="C59" s="117">
        <f>Mitglieder_Alphabetisch!C59</f>
        <v>15026</v>
      </c>
      <c r="D59" s="118">
        <f>Mitglieder_Alphabetisch!I59</f>
        <v>77</v>
      </c>
      <c r="E59" s="118">
        <f>Mitglieder_Alphabetisch!J59</f>
        <v>1</v>
      </c>
      <c r="F59" s="121" t="str">
        <f>Mitglieder_Alphabetisch!L59</f>
        <v>RHe</v>
      </c>
      <c r="G59" s="118">
        <f>Mitglieder_Alphabetisch!O59</f>
        <v>2</v>
      </c>
      <c r="H59" s="118">
        <f>Mitglieder_Alphabetisch!P59</f>
        <v>19</v>
      </c>
    </row>
    <row r="60" spans="1:8">
      <c r="A60" s="116" t="str">
        <f>Mitglieder_Alphabetisch!A60</f>
        <v>Zuname59</v>
      </c>
      <c r="B60" s="116" t="str">
        <f>Mitglieder_Alphabetisch!B60</f>
        <v>Vorn.59</v>
      </c>
      <c r="C60" s="117">
        <f>Mitglieder_Alphabetisch!C60</f>
        <v>16072</v>
      </c>
      <c r="D60" s="118">
        <f>Mitglieder_Alphabetisch!I60</f>
        <v>74</v>
      </c>
      <c r="E60" s="118">
        <f>Mitglieder_Alphabetisch!J60</f>
        <v>1</v>
      </c>
      <c r="F60" s="121" t="str">
        <f>Mitglieder_Alphabetisch!L60</f>
        <v>RHe</v>
      </c>
      <c r="G60" s="118">
        <f>Mitglieder_Alphabetisch!O60</f>
        <v>1</v>
      </c>
      <c r="H60" s="118">
        <f>Mitglieder_Alphabetisch!P60</f>
        <v>1</v>
      </c>
    </row>
    <row r="61" spans="1:8">
      <c r="A61" s="116" t="str">
        <f>Mitglieder_Alphabetisch!A61</f>
        <v>Zuname60</v>
      </c>
      <c r="B61" s="116" t="str">
        <f>Mitglieder_Alphabetisch!B61</f>
        <v>Vorn.60</v>
      </c>
      <c r="C61" s="117">
        <f>Mitglieder_Alphabetisch!C61</f>
        <v>14734</v>
      </c>
      <c r="D61" s="118">
        <f>Mitglieder_Alphabetisch!I61</f>
        <v>78</v>
      </c>
      <c r="E61" s="118">
        <f>Mitglieder_Alphabetisch!J61</f>
        <v>20</v>
      </c>
      <c r="F61" s="124" t="str">
        <f>Mitglieder_Alphabetisch!L61</f>
        <v>SEr</v>
      </c>
      <c r="G61" s="118">
        <f>Mitglieder_Alphabetisch!O61</f>
        <v>5</v>
      </c>
      <c r="H61" s="118">
        <f>Mitglieder_Alphabetisch!P61</f>
        <v>3</v>
      </c>
    </row>
    <row r="62" spans="1:8">
      <c r="A62" s="116" t="str">
        <f>Mitglieder_Alphabetisch!A62</f>
        <v>Zuname61</v>
      </c>
      <c r="B62" s="116" t="str">
        <f>Mitglieder_Alphabetisch!B62</f>
        <v>Vorn.61</v>
      </c>
      <c r="C62" s="117">
        <f>Mitglieder_Alphabetisch!C62</f>
        <v>12388</v>
      </c>
      <c r="D62" s="118">
        <f>Mitglieder_Alphabetisch!I62</f>
        <v>85</v>
      </c>
      <c r="E62" s="118">
        <f>Mitglieder_Alphabetisch!J62</f>
        <v>20</v>
      </c>
      <c r="F62" s="124" t="str">
        <f>Mitglieder_Alphabetisch!L62</f>
        <v>SEr</v>
      </c>
      <c r="G62" s="118">
        <f>Mitglieder_Alphabetisch!O62</f>
        <v>11</v>
      </c>
      <c r="H62" s="118">
        <f>Mitglieder_Alphabetisch!P62</f>
        <v>30</v>
      </c>
    </row>
    <row r="63" spans="1:8">
      <c r="A63" s="116" t="str">
        <f>Mitglieder_Alphabetisch!A63</f>
        <v>Zuname62</v>
      </c>
      <c r="B63" s="116" t="str">
        <f>Mitglieder_Alphabetisch!B63</f>
        <v>Vorn.62</v>
      </c>
      <c r="C63" s="117">
        <f>Mitglieder_Alphabetisch!C63</f>
        <v>14472</v>
      </c>
      <c r="D63" s="118">
        <f>Mitglieder_Alphabetisch!I63</f>
        <v>79</v>
      </c>
      <c r="E63" s="118">
        <f>Mitglieder_Alphabetisch!J63</f>
        <v>6</v>
      </c>
      <c r="F63" s="126" t="str">
        <f>Mitglieder_Alphabetisch!L63</f>
        <v>BHe</v>
      </c>
      <c r="G63" s="118">
        <f>Mitglieder_Alphabetisch!O63</f>
        <v>8</v>
      </c>
      <c r="H63" s="118">
        <f>Mitglieder_Alphabetisch!P63</f>
        <v>15</v>
      </c>
    </row>
    <row r="64" spans="1:8">
      <c r="A64" s="116" t="str">
        <f>Mitglieder_Alphabetisch!A64</f>
        <v>Zuname63</v>
      </c>
      <c r="B64" s="116" t="str">
        <f>Mitglieder_Alphabetisch!B64</f>
        <v>Vorn.63</v>
      </c>
      <c r="C64" s="117">
        <f>Mitglieder_Alphabetisch!C64</f>
        <v>15099</v>
      </c>
      <c r="D64" s="118">
        <f>Mitglieder_Alphabetisch!I64</f>
        <v>77</v>
      </c>
      <c r="E64" s="118">
        <f>Mitglieder_Alphabetisch!J64</f>
        <v>16</v>
      </c>
      <c r="F64" s="126" t="str">
        <f>Mitglieder_Alphabetisch!L64</f>
        <v>BHe</v>
      </c>
      <c r="G64" s="118">
        <f>Mitglieder_Alphabetisch!O64</f>
        <v>5</v>
      </c>
      <c r="H64" s="118">
        <f>Mitglieder_Alphabetisch!P64</f>
        <v>3</v>
      </c>
    </row>
    <row r="65" spans="1:8">
      <c r="A65" s="116" t="str">
        <f>Mitglieder_Alphabetisch!A65</f>
        <v>Zuname64</v>
      </c>
      <c r="B65" s="116" t="str">
        <f>Mitglieder_Alphabetisch!B65</f>
        <v>Vorn.64</v>
      </c>
      <c r="C65" s="117">
        <f>Mitglieder_Alphabetisch!C65</f>
        <v>14520</v>
      </c>
      <c r="D65" s="118">
        <f>Mitglieder_Alphabetisch!I65</f>
        <v>79</v>
      </c>
      <c r="E65" s="118">
        <f>Mitglieder_Alphabetisch!J65</f>
        <v>16</v>
      </c>
      <c r="F65" s="126" t="str">
        <f>Mitglieder_Alphabetisch!L65</f>
        <v>BHe</v>
      </c>
      <c r="G65" s="118">
        <f>Mitglieder_Alphabetisch!O65</f>
        <v>10</v>
      </c>
      <c r="H65" s="118">
        <f>Mitglieder_Alphabetisch!P65</f>
        <v>2</v>
      </c>
    </row>
    <row r="66" spans="1:8">
      <c r="A66" s="116" t="str">
        <f>Mitglieder_Alphabetisch!A66</f>
        <v>Zuname65</v>
      </c>
      <c r="B66" s="116" t="str">
        <f>Mitglieder_Alphabetisch!B66</f>
        <v>Vorn.65</v>
      </c>
      <c r="C66" s="117">
        <f>Mitglieder_Alphabetisch!C66</f>
        <v>15838</v>
      </c>
      <c r="D66" s="118">
        <f>Mitglieder_Alphabetisch!I66</f>
        <v>75</v>
      </c>
      <c r="E66" s="118">
        <f>Mitglieder_Alphabetisch!J66</f>
        <v>17</v>
      </c>
      <c r="F66" s="125" t="str">
        <f>Mitglieder_Alphabetisch!L66</f>
        <v>HFr</v>
      </c>
      <c r="G66" s="118">
        <f>Mitglieder_Alphabetisch!O66</f>
        <v>5</v>
      </c>
      <c r="H66" s="118">
        <f>Mitglieder_Alphabetisch!P66</f>
        <v>12</v>
      </c>
    </row>
    <row r="67" spans="1:8">
      <c r="A67" s="116" t="str">
        <f>Mitglieder_Alphabetisch!A67</f>
        <v>Zuname66</v>
      </c>
      <c r="B67" s="116" t="str">
        <f>Mitglieder_Alphabetisch!B67</f>
        <v>Vorn.66</v>
      </c>
      <c r="C67" s="117">
        <f>Mitglieder_Alphabetisch!C67</f>
        <v>14539</v>
      </c>
      <c r="D67" s="118">
        <f>Mitglieder_Alphabetisch!I67</f>
        <v>79</v>
      </c>
      <c r="E67" s="118">
        <f>Mitglieder_Alphabetisch!J67</f>
        <v>16</v>
      </c>
      <c r="F67" s="124" t="str">
        <f>Mitglieder_Alphabetisch!L67</f>
        <v>SEr</v>
      </c>
      <c r="G67" s="118">
        <f>Mitglieder_Alphabetisch!O67</f>
        <v>10</v>
      </c>
      <c r="H67" s="118">
        <f>Mitglieder_Alphabetisch!P67</f>
        <v>21</v>
      </c>
    </row>
    <row r="68" spans="1:8">
      <c r="A68" s="116" t="str">
        <f>Mitglieder_Alphabetisch!A68</f>
        <v>Zuname67</v>
      </c>
      <c r="B68" s="116" t="str">
        <f>Mitglieder_Alphabetisch!B68</f>
        <v>Vorn.67</v>
      </c>
      <c r="C68" s="117">
        <f>Mitglieder_Alphabetisch!C68</f>
        <v>16500</v>
      </c>
      <c r="D68" s="118">
        <f>Mitglieder_Alphabetisch!I68</f>
        <v>73</v>
      </c>
      <c r="E68" s="118">
        <f>Mitglieder_Alphabetisch!J68</f>
        <v>7</v>
      </c>
      <c r="F68" s="121" t="str">
        <f>Mitglieder_Alphabetisch!L68</f>
        <v>RHe</v>
      </c>
      <c r="G68" s="118">
        <f>Mitglieder_Alphabetisch!O68</f>
        <v>3</v>
      </c>
      <c r="H68" s="118">
        <f>Mitglieder_Alphabetisch!P68</f>
        <v>4</v>
      </c>
    </row>
    <row r="69" spans="1:8">
      <c r="A69" s="116" t="str">
        <f>Mitglieder_Alphabetisch!A69</f>
        <v>Zuname68</v>
      </c>
      <c r="B69" s="116" t="str">
        <f>Mitglieder_Alphabetisch!B69</f>
        <v>Vorn.68</v>
      </c>
      <c r="C69" s="117">
        <f>Mitglieder_Alphabetisch!C69</f>
        <v>14263</v>
      </c>
      <c r="D69" s="118">
        <f>Mitglieder_Alphabetisch!I69</f>
        <v>79</v>
      </c>
      <c r="E69" s="118">
        <f>Mitglieder_Alphabetisch!J69</f>
        <v>17</v>
      </c>
      <c r="F69" s="123" t="str">
        <f>Mitglieder_Alphabetisch!L69</f>
        <v>HRo</v>
      </c>
      <c r="G69" s="118">
        <f>Mitglieder_Alphabetisch!O69</f>
        <v>1</v>
      </c>
      <c r="H69" s="118">
        <f>Mitglieder_Alphabetisch!P69</f>
        <v>18</v>
      </c>
    </row>
    <row r="70" spans="1:8">
      <c r="A70" s="116" t="str">
        <f>Mitglieder_Alphabetisch!A70</f>
        <v>Zuname69</v>
      </c>
      <c r="B70" s="116" t="str">
        <f>Mitglieder_Alphabetisch!B70</f>
        <v>Vorn.69</v>
      </c>
      <c r="C70" s="117">
        <f>Mitglieder_Alphabetisch!C70</f>
        <v>16417</v>
      </c>
      <c r="D70" s="118">
        <f>Mitglieder_Alphabetisch!I70</f>
        <v>74</v>
      </c>
      <c r="E70" s="118">
        <f>Mitglieder_Alphabetisch!J70</f>
        <v>17</v>
      </c>
      <c r="F70" s="123" t="str">
        <f>Mitglieder_Alphabetisch!L70</f>
        <v>HRo</v>
      </c>
      <c r="G70" s="118">
        <f>Mitglieder_Alphabetisch!O70</f>
        <v>12</v>
      </c>
      <c r="H70" s="118">
        <f>Mitglieder_Alphabetisch!P70</f>
        <v>11</v>
      </c>
    </row>
    <row r="71" spans="1:8">
      <c r="A71" s="116" t="str">
        <f>Mitglieder_Alphabetisch!A71</f>
        <v>Zuname70</v>
      </c>
      <c r="B71" s="116" t="str">
        <f>Mitglieder_Alphabetisch!B71</f>
        <v>Vorn.70</v>
      </c>
      <c r="C71" s="117">
        <f>Mitglieder_Alphabetisch!C71</f>
        <v>14794</v>
      </c>
      <c r="D71" s="118">
        <f>Mitglieder_Alphabetisch!I71</f>
        <v>78</v>
      </c>
      <c r="E71" s="118">
        <f>Mitglieder_Alphabetisch!J71</f>
        <v>16</v>
      </c>
      <c r="F71" s="125" t="str">
        <f>Mitglieder_Alphabetisch!L71</f>
        <v>HFr</v>
      </c>
      <c r="G71" s="118">
        <f>Mitglieder_Alphabetisch!O71</f>
        <v>7</v>
      </c>
      <c r="H71" s="118">
        <f>Mitglieder_Alphabetisch!P71</f>
        <v>2</v>
      </c>
    </row>
    <row r="72" spans="1:8">
      <c r="A72" s="116" t="str">
        <f>Mitglieder_Alphabetisch!A72</f>
        <v>Zuname71</v>
      </c>
      <c r="B72" s="116" t="str">
        <f>Mitglieder_Alphabetisch!B72</f>
        <v>Vorn.71</v>
      </c>
      <c r="C72" s="117">
        <f>Mitglieder_Alphabetisch!C72</f>
        <v>14870</v>
      </c>
      <c r="D72" s="118">
        <f>Mitglieder_Alphabetisch!I72</f>
        <v>78</v>
      </c>
      <c r="E72" s="118">
        <f>Mitglieder_Alphabetisch!J72</f>
        <v>16</v>
      </c>
      <c r="F72" s="125" t="str">
        <f>Mitglieder_Alphabetisch!L72</f>
        <v>HFr</v>
      </c>
      <c r="G72" s="118">
        <f>Mitglieder_Alphabetisch!O72</f>
        <v>9</v>
      </c>
      <c r="H72" s="118">
        <f>Mitglieder_Alphabetisch!P72</f>
        <v>16</v>
      </c>
    </row>
    <row r="73" spans="1:8">
      <c r="A73" s="116" t="str">
        <f>Mitglieder_Alphabetisch!A73</f>
        <v>Zuname72</v>
      </c>
      <c r="B73" s="116" t="str">
        <f>Mitglieder_Alphabetisch!B73</f>
        <v>Vorn.72</v>
      </c>
      <c r="C73" s="117">
        <f>Mitglieder_Alphabetisch!C73</f>
        <v>19826</v>
      </c>
      <c r="D73" s="118">
        <f>Mitglieder_Alphabetisch!I73</f>
        <v>64</v>
      </c>
      <c r="E73" s="118">
        <f>Mitglieder_Alphabetisch!J73</f>
        <v>1</v>
      </c>
      <c r="F73" s="122" t="str">
        <f>Mitglieder_Alphabetisch!L73</f>
        <v>BMa</v>
      </c>
      <c r="G73" s="118">
        <f>Mitglieder_Alphabetisch!O73</f>
        <v>4</v>
      </c>
      <c r="H73" s="118">
        <f>Mitglieder_Alphabetisch!P73</f>
        <v>12</v>
      </c>
    </row>
    <row r="74" spans="1:8">
      <c r="A74" s="116" t="str">
        <f>Mitglieder_Alphabetisch!A74</f>
        <v>Zuname73</v>
      </c>
      <c r="B74" s="116" t="str">
        <f>Mitglieder_Alphabetisch!B74</f>
        <v>Vorn.73</v>
      </c>
      <c r="C74" s="117">
        <f>Mitglieder_Alphabetisch!C74</f>
        <v>14255</v>
      </c>
      <c r="D74" s="118">
        <f>Mitglieder_Alphabetisch!I74</f>
        <v>79</v>
      </c>
      <c r="E74" s="118">
        <f>Mitglieder_Alphabetisch!J74</f>
        <v>20</v>
      </c>
      <c r="F74" s="124" t="str">
        <f>Mitglieder_Alphabetisch!L74</f>
        <v>SEr</v>
      </c>
      <c r="G74" s="118">
        <f>Mitglieder_Alphabetisch!O74</f>
        <v>1</v>
      </c>
      <c r="H74" s="118">
        <f>Mitglieder_Alphabetisch!P74</f>
        <v>10</v>
      </c>
    </row>
    <row r="75" spans="1:8">
      <c r="A75" s="116" t="str">
        <f>Mitglieder_Alphabetisch!A75</f>
        <v>Zuname74</v>
      </c>
      <c r="B75" s="116" t="str">
        <f>Mitglieder_Alphabetisch!B75</f>
        <v>Vorn.74</v>
      </c>
      <c r="C75" s="117">
        <f>Mitglieder_Alphabetisch!C75</f>
        <v>12295</v>
      </c>
      <c r="D75" s="118">
        <f>Mitglieder_Alphabetisch!I75</f>
        <v>85</v>
      </c>
      <c r="E75" s="118">
        <f>Mitglieder_Alphabetisch!J75</f>
        <v>15</v>
      </c>
      <c r="F75" s="123" t="str">
        <f>Mitglieder_Alphabetisch!L75</f>
        <v>HRo</v>
      </c>
      <c r="G75" s="118">
        <f>Mitglieder_Alphabetisch!O75</f>
        <v>8</v>
      </c>
      <c r="H75" s="118">
        <f>Mitglieder_Alphabetisch!P75</f>
        <v>29</v>
      </c>
    </row>
    <row r="76" spans="1:8">
      <c r="A76" s="116" t="str">
        <f>Mitglieder_Alphabetisch!A76</f>
        <v>Zuname75</v>
      </c>
      <c r="B76" s="116" t="str">
        <f>Mitglieder_Alphabetisch!B76</f>
        <v>Vorn.75</v>
      </c>
      <c r="C76" s="117">
        <f>Mitglieder_Alphabetisch!C76</f>
        <v>13193</v>
      </c>
      <c r="D76" s="118">
        <f>Mitglieder_Alphabetisch!I76</f>
        <v>82</v>
      </c>
      <c r="E76" s="118">
        <f>Mitglieder_Alphabetisch!J76</f>
        <v>11</v>
      </c>
      <c r="F76" s="122" t="str">
        <f>Mitglieder_Alphabetisch!L76</f>
        <v>BMa</v>
      </c>
      <c r="G76" s="118">
        <f>Mitglieder_Alphabetisch!O76</f>
        <v>2</v>
      </c>
      <c r="H76" s="118">
        <f>Mitglieder_Alphabetisch!P76</f>
        <v>13</v>
      </c>
    </row>
    <row r="77" spans="1:8">
      <c r="A77" s="116" t="str">
        <f>Mitglieder_Alphabetisch!A77</f>
        <v>Zuname76</v>
      </c>
      <c r="B77" s="116" t="str">
        <f>Mitglieder_Alphabetisch!B77</f>
        <v>Vorn.76</v>
      </c>
      <c r="C77" s="117">
        <f>Mitglieder_Alphabetisch!C77</f>
        <v>15803</v>
      </c>
      <c r="D77" s="118">
        <f>Mitglieder_Alphabetisch!I77</f>
        <v>75</v>
      </c>
      <c r="E77" s="118">
        <f>Mitglieder_Alphabetisch!J77</f>
        <v>18</v>
      </c>
      <c r="F77" s="126" t="str">
        <f>Mitglieder_Alphabetisch!L77</f>
        <v>BHe</v>
      </c>
      <c r="G77" s="118">
        <f>Mitglieder_Alphabetisch!O77</f>
        <v>4</v>
      </c>
      <c r="H77" s="118">
        <f>Mitglieder_Alphabetisch!P77</f>
        <v>7</v>
      </c>
    </row>
    <row r="78" spans="1:8">
      <c r="A78" s="116" t="str">
        <f>Mitglieder_Alphabetisch!A78</f>
        <v>Zuname77</v>
      </c>
      <c r="B78" s="116" t="str">
        <f>Mitglieder_Alphabetisch!B78</f>
        <v>Vorn.77</v>
      </c>
      <c r="C78" s="117">
        <f>Mitglieder_Alphabetisch!C78</f>
        <v>14522</v>
      </c>
      <c r="D78" s="118">
        <f>Mitglieder_Alphabetisch!I78</f>
        <v>79</v>
      </c>
      <c r="E78" s="118">
        <f>Mitglieder_Alphabetisch!J78</f>
        <v>18</v>
      </c>
      <c r="F78" s="122" t="str">
        <f>Mitglieder_Alphabetisch!L78</f>
        <v>BMa</v>
      </c>
      <c r="G78" s="118">
        <f>Mitglieder_Alphabetisch!O78</f>
        <v>10</v>
      </c>
      <c r="H78" s="118">
        <f>Mitglieder_Alphabetisch!P78</f>
        <v>4</v>
      </c>
    </row>
    <row r="79" spans="1:8">
      <c r="A79" s="116" t="str">
        <f>Mitglieder_Alphabetisch!A79</f>
        <v>Zuname78</v>
      </c>
      <c r="B79" s="116" t="str">
        <f>Mitglieder_Alphabetisch!B79</f>
        <v>Vorn.78</v>
      </c>
      <c r="C79" s="117">
        <f>Mitglieder_Alphabetisch!C79</f>
        <v>15439</v>
      </c>
      <c r="D79" s="118">
        <f>Mitglieder_Alphabetisch!I79</f>
        <v>76</v>
      </c>
      <c r="E79" s="118">
        <f>Mitglieder_Alphabetisch!J79</f>
        <v>15</v>
      </c>
      <c r="F79" s="122" t="str">
        <f>Mitglieder_Alphabetisch!L79</f>
        <v>BMa</v>
      </c>
      <c r="G79" s="118">
        <f>Mitglieder_Alphabetisch!O79</f>
        <v>4</v>
      </c>
      <c r="H79" s="118">
        <f>Mitglieder_Alphabetisch!P79</f>
        <v>8</v>
      </c>
    </row>
    <row r="80" spans="1:8">
      <c r="A80" s="116" t="str">
        <f>Mitglieder_Alphabetisch!A80</f>
        <v>Zuname79</v>
      </c>
      <c r="B80" s="116" t="str">
        <f>Mitglieder_Alphabetisch!B80</f>
        <v>Vorn.79</v>
      </c>
      <c r="C80" s="117">
        <f>Mitglieder_Alphabetisch!C80</f>
        <v>14660</v>
      </c>
      <c r="D80" s="118">
        <f>Mitglieder_Alphabetisch!I80</f>
        <v>78</v>
      </c>
      <c r="E80" s="118">
        <f>Mitglieder_Alphabetisch!J80</f>
        <v>1</v>
      </c>
      <c r="F80" s="125" t="str">
        <f>Mitglieder_Alphabetisch!L80</f>
        <v>HFr</v>
      </c>
      <c r="G80" s="118">
        <f>Mitglieder_Alphabetisch!O80</f>
        <v>2</v>
      </c>
      <c r="H80" s="118">
        <f>Mitglieder_Alphabetisch!P80</f>
        <v>19</v>
      </c>
    </row>
    <row r="81" spans="1:8">
      <c r="A81" s="116" t="str">
        <f>Mitglieder_Alphabetisch!A81</f>
        <v>Zuname80</v>
      </c>
      <c r="B81" s="116" t="str">
        <f>Mitglieder_Alphabetisch!B81</f>
        <v>Vorn.80</v>
      </c>
      <c r="C81" s="117">
        <f>Mitglieder_Alphabetisch!C81</f>
        <v>14692</v>
      </c>
      <c r="D81" s="118">
        <f>Mitglieder_Alphabetisch!I81</f>
        <v>78</v>
      </c>
      <c r="E81" s="118">
        <f>Mitglieder_Alphabetisch!J81</f>
        <v>20</v>
      </c>
      <c r="F81" s="124" t="str">
        <f>Mitglieder_Alphabetisch!L81</f>
        <v>SEr</v>
      </c>
      <c r="G81" s="118">
        <f>Mitglieder_Alphabetisch!O81</f>
        <v>3</v>
      </c>
      <c r="H81" s="118">
        <f>Mitglieder_Alphabetisch!P81</f>
        <v>22</v>
      </c>
    </row>
    <row r="82" spans="1:8">
      <c r="A82" s="116" t="str">
        <f>Mitglieder_Alphabetisch!A82</f>
        <v>Zuname81</v>
      </c>
      <c r="B82" s="116" t="str">
        <f>Mitglieder_Alphabetisch!B82</f>
        <v>Vorn.81</v>
      </c>
      <c r="C82" s="117">
        <f>Mitglieder_Alphabetisch!C82</f>
        <v>12509</v>
      </c>
      <c r="D82" s="118">
        <f>Mitglieder_Alphabetisch!I82</f>
        <v>84</v>
      </c>
      <c r="E82" s="118">
        <f>Mitglieder_Alphabetisch!J82</f>
        <v>12</v>
      </c>
      <c r="F82" s="120" t="str">
        <f>Mitglieder_Alphabetisch!L82</f>
        <v>HHa</v>
      </c>
      <c r="G82" s="118">
        <f>Mitglieder_Alphabetisch!O82</f>
        <v>3</v>
      </c>
      <c r="H82" s="118">
        <f>Mitglieder_Alphabetisch!P82</f>
        <v>31</v>
      </c>
    </row>
    <row r="83" spans="1:8">
      <c r="A83" s="116" t="str">
        <f>Mitglieder_Alphabetisch!A83</f>
        <v>Zuname82</v>
      </c>
      <c r="B83" s="116" t="str">
        <f>Mitglieder_Alphabetisch!B83</f>
        <v>Vorn.82</v>
      </c>
      <c r="C83" s="117">
        <f>Mitglieder_Alphabetisch!C83</f>
        <v>20791</v>
      </c>
      <c r="D83" s="118">
        <f>Mitglieder_Alphabetisch!I83</f>
        <v>62</v>
      </c>
      <c r="E83" s="118">
        <f>Mitglieder_Alphabetisch!J83</f>
        <v>2</v>
      </c>
      <c r="F83" s="122" t="str">
        <f>Mitglieder_Alphabetisch!L83</f>
        <v>BMa</v>
      </c>
      <c r="G83" s="118">
        <f>Mitglieder_Alphabetisch!O83</f>
        <v>12</v>
      </c>
      <c r="H83" s="118">
        <f>Mitglieder_Alphabetisch!P83</f>
        <v>2</v>
      </c>
    </row>
    <row r="84" spans="1:8">
      <c r="A84" s="116" t="str">
        <f>Mitglieder_Alphabetisch!A84</f>
        <v>Zuname83</v>
      </c>
      <c r="B84" s="116" t="str">
        <f>Mitglieder_Alphabetisch!B84</f>
        <v>Vorn.83</v>
      </c>
      <c r="C84" s="117">
        <f>Mitglieder_Alphabetisch!C84</f>
        <v>15433</v>
      </c>
      <c r="D84" s="118">
        <f>Mitglieder_Alphabetisch!I84</f>
        <v>76</v>
      </c>
      <c r="E84" s="118">
        <f>Mitglieder_Alphabetisch!J84</f>
        <v>11</v>
      </c>
      <c r="F84" s="120" t="str">
        <f>Mitglieder_Alphabetisch!L84</f>
        <v>HHa</v>
      </c>
      <c r="G84" s="118">
        <f>Mitglieder_Alphabetisch!O84</f>
        <v>4</v>
      </c>
      <c r="H84" s="118">
        <f>Mitglieder_Alphabetisch!P84</f>
        <v>2</v>
      </c>
    </row>
    <row r="85" spans="1:8">
      <c r="A85" s="116" t="str">
        <f>Mitglieder_Alphabetisch!A85</f>
        <v>Zuname84</v>
      </c>
      <c r="B85" s="116" t="str">
        <f>Mitglieder_Alphabetisch!B85</f>
        <v>Vorn.84</v>
      </c>
      <c r="C85" s="117">
        <f>Mitglieder_Alphabetisch!C85</f>
        <v>13938</v>
      </c>
      <c r="D85" s="118">
        <f>Mitglieder_Alphabetisch!I85</f>
        <v>80</v>
      </c>
      <c r="E85" s="118">
        <f>Mitglieder_Alphabetisch!J85</f>
        <v>17</v>
      </c>
      <c r="F85" s="123" t="str">
        <f>Mitglieder_Alphabetisch!L85</f>
        <v>HRo</v>
      </c>
      <c r="G85" s="118">
        <f>Mitglieder_Alphabetisch!O85</f>
        <v>2</v>
      </c>
      <c r="H85" s="118">
        <f>Mitglieder_Alphabetisch!P85</f>
        <v>27</v>
      </c>
    </row>
    <row r="86" spans="1:8">
      <c r="A86" s="116" t="str">
        <f>Mitglieder_Alphabetisch!A86</f>
        <v>Zuname85</v>
      </c>
      <c r="B86" s="116" t="str">
        <f>Mitglieder_Alphabetisch!B86</f>
        <v>Vorn.85</v>
      </c>
      <c r="C86" s="117">
        <f>Mitglieder_Alphabetisch!C86</f>
        <v>15250</v>
      </c>
      <c r="D86" s="118">
        <f>Mitglieder_Alphabetisch!I86</f>
        <v>77</v>
      </c>
      <c r="E86" s="118">
        <f>Mitglieder_Alphabetisch!J86</f>
        <v>12</v>
      </c>
      <c r="F86" s="124" t="str">
        <f>Mitglieder_Alphabetisch!L86</f>
        <v>SEr</v>
      </c>
      <c r="G86" s="118">
        <f>Mitglieder_Alphabetisch!O86</f>
        <v>10</v>
      </c>
      <c r="H86" s="118">
        <f>Mitglieder_Alphabetisch!P86</f>
        <v>1</v>
      </c>
    </row>
    <row r="87" spans="1:8">
      <c r="A87" s="116" t="str">
        <f>Mitglieder_Alphabetisch!A87</f>
        <v>Zuname86</v>
      </c>
      <c r="B87" s="116" t="str">
        <f>Mitglieder_Alphabetisch!B87</f>
        <v>Vorn.86</v>
      </c>
      <c r="C87" s="117">
        <f>Mitglieder_Alphabetisch!C87</f>
        <v>15987</v>
      </c>
      <c r="D87" s="118">
        <f>Mitglieder_Alphabetisch!I87</f>
        <v>75</v>
      </c>
      <c r="E87" s="118">
        <f>Mitglieder_Alphabetisch!J87</f>
        <v>12</v>
      </c>
      <c r="F87" s="124" t="str">
        <f>Mitglieder_Alphabetisch!L87</f>
        <v>SEr</v>
      </c>
      <c r="G87" s="118">
        <f>Mitglieder_Alphabetisch!O87</f>
        <v>10</v>
      </c>
      <c r="H87" s="118">
        <f>Mitglieder_Alphabetisch!P87</f>
        <v>8</v>
      </c>
    </row>
    <row r="88" spans="1:8">
      <c r="A88" s="116" t="str">
        <f>Mitglieder_Alphabetisch!A88</f>
        <v>Zuname87</v>
      </c>
      <c r="B88" s="116" t="str">
        <f>Mitglieder_Alphabetisch!B88</f>
        <v>Vorn.87</v>
      </c>
      <c r="C88" s="117">
        <f>Mitglieder_Alphabetisch!C88</f>
        <v>18449</v>
      </c>
      <c r="D88" s="118">
        <f>Mitglieder_Alphabetisch!I88</f>
        <v>68</v>
      </c>
      <c r="E88" s="118">
        <f>Mitglieder_Alphabetisch!J88</f>
        <v>9</v>
      </c>
      <c r="F88" s="123" t="str">
        <f>Mitglieder_Alphabetisch!L88</f>
        <v>HRo</v>
      </c>
      <c r="G88" s="118">
        <f>Mitglieder_Alphabetisch!O88</f>
        <v>7</v>
      </c>
      <c r="H88" s="118">
        <f>Mitglieder_Alphabetisch!P88</f>
        <v>5</v>
      </c>
    </row>
    <row r="89" spans="1:8">
      <c r="A89" s="116" t="str">
        <f>Mitglieder_Alphabetisch!A89</f>
        <v>Zuname88</v>
      </c>
      <c r="B89" s="116" t="str">
        <f>Mitglieder_Alphabetisch!B89</f>
        <v>Vorn.88</v>
      </c>
      <c r="C89" s="117">
        <f>Mitglieder_Alphabetisch!C89</f>
        <v>16694</v>
      </c>
      <c r="D89" s="118">
        <f>Mitglieder_Alphabetisch!I89</f>
        <v>73</v>
      </c>
      <c r="E89" s="118">
        <f>Mitglieder_Alphabetisch!J89</f>
        <v>12</v>
      </c>
      <c r="F89" s="123" t="str">
        <f>Mitglieder_Alphabetisch!L89</f>
        <v>HRo</v>
      </c>
      <c r="G89" s="118">
        <f>Mitglieder_Alphabetisch!O89</f>
        <v>9</v>
      </c>
      <c r="H89" s="118">
        <f>Mitglieder_Alphabetisch!P89</f>
        <v>14</v>
      </c>
    </row>
    <row r="90" spans="1:8">
      <c r="A90" s="116" t="str">
        <f>Mitglieder_Alphabetisch!A90</f>
        <v>Zuname89</v>
      </c>
      <c r="B90" s="116" t="str">
        <f>Mitglieder_Alphabetisch!B90</f>
        <v>Vorn.89</v>
      </c>
      <c r="C90" s="117">
        <f>Mitglieder_Alphabetisch!C90</f>
        <v>13088</v>
      </c>
      <c r="D90" s="118">
        <f>Mitglieder_Alphabetisch!I90</f>
        <v>83</v>
      </c>
      <c r="E90" s="118">
        <f>Mitglieder_Alphabetisch!J90</f>
        <v>17</v>
      </c>
      <c r="F90" s="123" t="str">
        <f>Mitglieder_Alphabetisch!L90</f>
        <v>HRo</v>
      </c>
      <c r="G90" s="118">
        <f>Mitglieder_Alphabetisch!O90</f>
        <v>10</v>
      </c>
      <c r="H90" s="118">
        <f>Mitglieder_Alphabetisch!P90</f>
        <v>31</v>
      </c>
    </row>
    <row r="91" spans="1:8">
      <c r="A91" s="116" t="str">
        <f>Mitglieder_Alphabetisch!A91</f>
        <v>Zuname90</v>
      </c>
      <c r="B91" s="116" t="str">
        <f>Mitglieder_Alphabetisch!B91</f>
        <v>Vorn.90</v>
      </c>
      <c r="C91" s="117">
        <f>Mitglieder_Alphabetisch!C91</f>
        <v>14389</v>
      </c>
      <c r="D91" s="118">
        <f>Mitglieder_Alphabetisch!I91</f>
        <v>79</v>
      </c>
      <c r="E91" s="118">
        <f>Mitglieder_Alphabetisch!J91</f>
        <v>16</v>
      </c>
      <c r="F91" s="122" t="str">
        <f>Mitglieder_Alphabetisch!L91</f>
        <v>BMa</v>
      </c>
      <c r="G91" s="118">
        <f>Mitglieder_Alphabetisch!O91</f>
        <v>5</v>
      </c>
      <c r="H91" s="118">
        <f>Mitglieder_Alphabetisch!P91</f>
        <v>24</v>
      </c>
    </row>
    <row r="92" spans="1:8">
      <c r="A92" s="116" t="str">
        <f>Mitglieder_Alphabetisch!A92</f>
        <v>Zuname91</v>
      </c>
      <c r="B92" s="116" t="str">
        <f>Mitglieder_Alphabetisch!B92</f>
        <v>Vorn.91</v>
      </c>
      <c r="C92" s="117">
        <f>Mitglieder_Alphabetisch!C92</f>
        <v>15312</v>
      </c>
      <c r="D92" s="118">
        <f>Mitglieder_Alphabetisch!I92</f>
        <v>77</v>
      </c>
      <c r="E92" s="118">
        <f>Mitglieder_Alphabetisch!J92</f>
        <v>17</v>
      </c>
      <c r="F92" s="122" t="str">
        <f>Mitglieder_Alphabetisch!L92</f>
        <v>BMa</v>
      </c>
      <c r="G92" s="118">
        <f>Mitglieder_Alphabetisch!O92</f>
        <v>12</v>
      </c>
      <c r="H92" s="118">
        <f>Mitglieder_Alphabetisch!P92</f>
        <v>2</v>
      </c>
    </row>
    <row r="93" spans="1:8">
      <c r="A93" s="116" t="str">
        <f>Mitglieder_Alphabetisch!A93</f>
        <v>Zuname92</v>
      </c>
      <c r="B93" s="116" t="str">
        <f>Mitglieder_Alphabetisch!B93</f>
        <v>Vorn.92</v>
      </c>
      <c r="C93" s="117">
        <f>Mitglieder_Alphabetisch!C93</f>
        <v>19502</v>
      </c>
      <c r="D93" s="118">
        <f>Mitglieder_Alphabetisch!I93</f>
        <v>65</v>
      </c>
      <c r="E93" s="118">
        <f>Mitglieder_Alphabetisch!J93</f>
        <v>1</v>
      </c>
      <c r="F93" s="126" t="str">
        <f>Mitglieder_Alphabetisch!L93</f>
        <v>BHe</v>
      </c>
      <c r="G93" s="118">
        <f>Mitglieder_Alphabetisch!O93</f>
        <v>5</v>
      </c>
      <c r="H93" s="118">
        <f>Mitglieder_Alphabetisch!P93</f>
        <v>23</v>
      </c>
    </row>
    <row r="94" spans="1:8">
      <c r="A94" s="116" t="str">
        <f>Mitglieder_Alphabetisch!A94</f>
        <v>Zuname93</v>
      </c>
      <c r="B94" s="116" t="str">
        <f>Mitglieder_Alphabetisch!B94</f>
        <v>Vorn.93</v>
      </c>
      <c r="C94" s="117">
        <f>Mitglieder_Alphabetisch!C94</f>
        <v>15351</v>
      </c>
      <c r="D94" s="118">
        <f>Mitglieder_Alphabetisch!I94</f>
        <v>76</v>
      </c>
      <c r="E94" s="118">
        <f>Mitglieder_Alphabetisch!J94</f>
        <v>12</v>
      </c>
      <c r="F94" s="126" t="str">
        <f>Mitglieder_Alphabetisch!L94</f>
        <v>BHe</v>
      </c>
      <c r="G94" s="118">
        <f>Mitglieder_Alphabetisch!O94</f>
        <v>1</v>
      </c>
      <c r="H94" s="118">
        <f>Mitglieder_Alphabetisch!P94</f>
        <v>10</v>
      </c>
    </row>
    <row r="95" spans="1:8">
      <c r="A95" s="116" t="str">
        <f>Mitglieder_Alphabetisch!A95</f>
        <v>Zuname94</v>
      </c>
      <c r="B95" s="116" t="str">
        <f>Mitglieder_Alphabetisch!B95</f>
        <v>Vorn.94</v>
      </c>
      <c r="C95" s="117">
        <f>Mitglieder_Alphabetisch!C95</f>
        <v>12539</v>
      </c>
      <c r="D95" s="118">
        <f>Mitglieder_Alphabetisch!I95</f>
        <v>84</v>
      </c>
      <c r="E95" s="118">
        <f>Mitglieder_Alphabetisch!J95</f>
        <v>21</v>
      </c>
      <c r="F95" s="121" t="str">
        <f>Mitglieder_Alphabetisch!L95</f>
        <v>RHe</v>
      </c>
      <c r="G95" s="118">
        <f>Mitglieder_Alphabetisch!O95</f>
        <v>4</v>
      </c>
      <c r="H95" s="118">
        <f>Mitglieder_Alphabetisch!P95</f>
        <v>30</v>
      </c>
    </row>
    <row r="96" spans="1:8">
      <c r="A96" s="116" t="str">
        <f>Mitglieder_Alphabetisch!A96</f>
        <v>Zuname95</v>
      </c>
      <c r="B96" s="116" t="str">
        <f>Mitglieder_Alphabetisch!B96</f>
        <v>Vorn.95</v>
      </c>
      <c r="C96" s="117">
        <f>Mitglieder_Alphabetisch!C96</f>
        <v>12624</v>
      </c>
      <c r="D96" s="118">
        <f>Mitglieder_Alphabetisch!I96</f>
        <v>84</v>
      </c>
      <c r="E96" s="118">
        <f>Mitglieder_Alphabetisch!J96</f>
        <v>21</v>
      </c>
      <c r="F96" s="121" t="str">
        <f>Mitglieder_Alphabetisch!L96</f>
        <v>RHe</v>
      </c>
      <c r="G96" s="118">
        <f>Mitglieder_Alphabetisch!O96</f>
        <v>7</v>
      </c>
      <c r="H96" s="118">
        <f>Mitglieder_Alphabetisch!P96</f>
        <v>24</v>
      </c>
    </row>
    <row r="97" spans="1:8">
      <c r="A97" s="116" t="str">
        <f>Mitglieder_Alphabetisch!A97</f>
        <v>Zuname96</v>
      </c>
      <c r="B97" s="116" t="str">
        <f>Mitglieder_Alphabetisch!B97</f>
        <v>Vorn.96</v>
      </c>
      <c r="C97" s="117">
        <f>Mitglieder_Alphabetisch!C97</f>
        <v>17964</v>
      </c>
      <c r="D97" s="118">
        <f>Mitglieder_Alphabetisch!I97</f>
        <v>69</v>
      </c>
      <c r="E97" s="118">
        <f>Mitglieder_Alphabetisch!J97</f>
        <v>8</v>
      </c>
      <c r="F97" s="126" t="str">
        <f>Mitglieder_Alphabetisch!L97</f>
        <v>BHe</v>
      </c>
      <c r="G97" s="118">
        <f>Mitglieder_Alphabetisch!O97</f>
        <v>3</v>
      </c>
      <c r="H97" s="118">
        <f>Mitglieder_Alphabetisch!P97</f>
        <v>7</v>
      </c>
    </row>
    <row r="98" spans="1:8">
      <c r="A98" s="116" t="str">
        <f>Mitglieder_Alphabetisch!A98</f>
        <v>Zuname97</v>
      </c>
      <c r="B98" s="116" t="str">
        <f>Mitglieder_Alphabetisch!B98</f>
        <v>Vorn.97</v>
      </c>
      <c r="C98" s="117">
        <f>Mitglieder_Alphabetisch!C98</f>
        <v>13646</v>
      </c>
      <c r="D98" s="118">
        <f>Mitglieder_Alphabetisch!I98</f>
        <v>81</v>
      </c>
      <c r="E98" s="118">
        <f>Mitglieder_Alphabetisch!J98</f>
        <v>21</v>
      </c>
      <c r="F98" s="123" t="str">
        <f>Mitglieder_Alphabetisch!L98</f>
        <v>HRo</v>
      </c>
      <c r="G98" s="118">
        <f>Mitglieder_Alphabetisch!O98</f>
        <v>5</v>
      </c>
      <c r="H98" s="118">
        <f>Mitglieder_Alphabetisch!P98</f>
        <v>11</v>
      </c>
    </row>
    <row r="99" spans="1:8">
      <c r="A99" s="116" t="str">
        <f>Mitglieder_Alphabetisch!A99</f>
        <v>Zuname98</v>
      </c>
      <c r="B99" s="116" t="str">
        <f>Mitglieder_Alphabetisch!B99</f>
        <v>Vorn.98</v>
      </c>
      <c r="C99" s="117">
        <f>Mitglieder_Alphabetisch!C99</f>
        <v>12558</v>
      </c>
      <c r="D99" s="118">
        <f>Mitglieder_Alphabetisch!I99</f>
        <v>84</v>
      </c>
      <c r="E99" s="118">
        <f>Mitglieder_Alphabetisch!J99</f>
        <v>21</v>
      </c>
      <c r="F99" s="123" t="str">
        <f>Mitglieder_Alphabetisch!L99</f>
        <v>HRo</v>
      </c>
      <c r="G99" s="118">
        <f>Mitglieder_Alphabetisch!O99</f>
        <v>5</v>
      </c>
      <c r="H99" s="118">
        <f>Mitglieder_Alphabetisch!P99</f>
        <v>19</v>
      </c>
    </row>
    <row r="100" spans="1:8">
      <c r="A100" s="116" t="str">
        <f>Mitglieder_Alphabetisch!A100</f>
        <v>Zuname99</v>
      </c>
      <c r="B100" s="116" t="str">
        <f>Mitglieder_Alphabetisch!B100</f>
        <v>Vorn.99</v>
      </c>
      <c r="C100" s="117">
        <f>Mitglieder_Alphabetisch!C100</f>
        <v>11715</v>
      </c>
      <c r="D100" s="118">
        <f>Mitglieder_Alphabetisch!I100</f>
        <v>86</v>
      </c>
      <c r="E100" s="118">
        <f>Mitglieder_Alphabetisch!J100</f>
        <v>25</v>
      </c>
      <c r="F100" s="122" t="str">
        <f>Mitglieder_Alphabetisch!L100</f>
        <v>BMa</v>
      </c>
      <c r="G100" s="118">
        <f>Mitglieder_Alphabetisch!O100</f>
        <v>1</v>
      </c>
      <c r="H100" s="118">
        <f>Mitglieder_Alphabetisch!P100</f>
        <v>27</v>
      </c>
    </row>
    <row r="101" spans="1:8">
      <c r="A101" s="116" t="str">
        <f>Mitglieder_Alphabetisch!A101</f>
        <v>Zuname100</v>
      </c>
      <c r="B101" s="116" t="str">
        <f>Mitglieder_Alphabetisch!B101</f>
        <v>Vorn.100</v>
      </c>
      <c r="C101" s="117">
        <f>Mitglieder_Alphabetisch!C101</f>
        <v>14102</v>
      </c>
      <c r="D101" s="118">
        <f>Mitglieder_Alphabetisch!I101</f>
        <v>80</v>
      </c>
      <c r="E101" s="118">
        <f>Mitglieder_Alphabetisch!J101</f>
        <v>17</v>
      </c>
      <c r="F101" s="125" t="str">
        <f>Mitglieder_Alphabetisch!L101</f>
        <v>HFr</v>
      </c>
      <c r="G101" s="118">
        <f>Mitglieder_Alphabetisch!O101</f>
        <v>8</v>
      </c>
      <c r="H101" s="118">
        <f>Mitglieder_Alphabetisch!P101</f>
        <v>10</v>
      </c>
    </row>
    <row r="102" spans="1:8">
      <c r="A102" s="116" t="str">
        <f>Mitglieder_Alphabetisch!A102</f>
        <v>Zuname101</v>
      </c>
      <c r="B102" s="116" t="str">
        <f>Mitglieder_Alphabetisch!B102</f>
        <v>Vorn.101</v>
      </c>
      <c r="C102" s="117">
        <f>Mitglieder_Alphabetisch!C102</f>
        <v>17208</v>
      </c>
      <c r="D102" s="118">
        <f>Mitglieder_Alphabetisch!I102</f>
        <v>71</v>
      </c>
      <c r="E102" s="118">
        <f>Mitglieder_Alphabetisch!J102</f>
        <v>1</v>
      </c>
      <c r="F102" s="121" t="str">
        <f>Mitglieder_Alphabetisch!L102</f>
        <v>RHe</v>
      </c>
      <c r="G102" s="118">
        <f>Mitglieder_Alphabetisch!O102</f>
        <v>2</v>
      </c>
      <c r="H102" s="118">
        <f>Mitglieder_Alphabetisch!P102</f>
        <v>10</v>
      </c>
    </row>
    <row r="103" spans="1:8">
      <c r="A103" s="116" t="str">
        <f>Mitglieder_Alphabetisch!A103</f>
        <v>Zuname102</v>
      </c>
      <c r="B103" s="116" t="str">
        <f>Mitglieder_Alphabetisch!B103</f>
        <v>Vorn.102</v>
      </c>
      <c r="C103" s="117">
        <f>Mitglieder_Alphabetisch!C103</f>
        <v>19805</v>
      </c>
      <c r="D103" s="118">
        <f>Mitglieder_Alphabetisch!I103</f>
        <v>64</v>
      </c>
      <c r="E103" s="118">
        <f>Mitglieder_Alphabetisch!J103</f>
        <v>1</v>
      </c>
      <c r="F103" s="125" t="str">
        <f>Mitglieder_Alphabetisch!L103</f>
        <v>HFr</v>
      </c>
      <c r="G103" s="118">
        <f>Mitglieder_Alphabetisch!O103</f>
        <v>3</v>
      </c>
      <c r="H103" s="118">
        <f>Mitglieder_Alphabetisch!P103</f>
        <v>22</v>
      </c>
    </row>
    <row r="104" spans="1:8">
      <c r="A104" s="116" t="str">
        <f>Mitglieder_Alphabetisch!A104</f>
        <v>Zuname103</v>
      </c>
      <c r="B104" s="116" t="str">
        <f>Mitglieder_Alphabetisch!B104</f>
        <v>Vorn.103</v>
      </c>
      <c r="C104" s="117">
        <f>Mitglieder_Alphabetisch!C104</f>
        <v>8985</v>
      </c>
      <c r="D104" s="118">
        <f>Mitglieder_Alphabetisch!I104</f>
        <v>94</v>
      </c>
      <c r="E104" s="118">
        <f>Mitglieder_Alphabetisch!J104</f>
        <v>3</v>
      </c>
      <c r="F104" s="125" t="str">
        <f>Mitglieder_Alphabetisch!L104</f>
        <v>HFr</v>
      </c>
      <c r="G104" s="118">
        <f>Mitglieder_Alphabetisch!O104</f>
        <v>8</v>
      </c>
      <c r="H104" s="118">
        <f>Mitglieder_Alphabetisch!P104</f>
        <v>6</v>
      </c>
    </row>
    <row r="105" spans="1:8">
      <c r="A105" s="116" t="str">
        <f>Mitglieder_Alphabetisch!A105</f>
        <v>Zuname104</v>
      </c>
      <c r="B105" s="116" t="str">
        <f>Mitglieder_Alphabetisch!B105</f>
        <v>Vorn.104</v>
      </c>
      <c r="C105" s="117">
        <f>Mitglieder_Alphabetisch!C105</f>
        <v>16966</v>
      </c>
      <c r="D105" s="118">
        <f>Mitglieder_Alphabetisch!I105</f>
        <v>72</v>
      </c>
      <c r="E105" s="118">
        <f>Mitglieder_Alphabetisch!J105</f>
        <v>8</v>
      </c>
      <c r="F105" s="123" t="str">
        <f>Mitglieder_Alphabetisch!L105</f>
        <v>HRo</v>
      </c>
      <c r="G105" s="118">
        <f>Mitglieder_Alphabetisch!O105</f>
        <v>6</v>
      </c>
      <c r="H105" s="118">
        <f>Mitglieder_Alphabetisch!P105</f>
        <v>13</v>
      </c>
    </row>
    <row r="106" spans="1:8">
      <c r="A106" s="116" t="str">
        <f>Mitglieder_Alphabetisch!A106</f>
        <v>Zuname105</v>
      </c>
      <c r="B106" s="116" t="str">
        <f>Mitglieder_Alphabetisch!B106</f>
        <v>Vorn.105</v>
      </c>
      <c r="C106" s="117">
        <f>Mitglieder_Alphabetisch!C106</f>
        <v>13392</v>
      </c>
      <c r="D106" s="118">
        <f>Mitglieder_Alphabetisch!I106</f>
        <v>82</v>
      </c>
      <c r="E106" s="118">
        <f>Mitglieder_Alphabetisch!J106</f>
        <v>1</v>
      </c>
      <c r="F106" s="124" t="str">
        <f>Mitglieder_Alphabetisch!L106</f>
        <v>SEr</v>
      </c>
      <c r="G106" s="118">
        <f>Mitglieder_Alphabetisch!O106</f>
        <v>8</v>
      </c>
      <c r="H106" s="118">
        <f>Mitglieder_Alphabetisch!P106</f>
        <v>30</v>
      </c>
    </row>
    <row r="107" spans="1:8">
      <c r="A107" s="116" t="str">
        <f>Mitglieder_Alphabetisch!A107</f>
        <v>Zuname106</v>
      </c>
      <c r="B107" s="116" t="str">
        <f>Mitglieder_Alphabetisch!B107</f>
        <v>Vorn.106</v>
      </c>
      <c r="C107" s="117">
        <f>Mitglieder_Alphabetisch!C107</f>
        <v>12387</v>
      </c>
      <c r="D107" s="118">
        <f>Mitglieder_Alphabetisch!I107</f>
        <v>85</v>
      </c>
      <c r="E107" s="118">
        <f>Mitglieder_Alphabetisch!J107</f>
        <v>20</v>
      </c>
      <c r="F107" s="121" t="str">
        <f>Mitglieder_Alphabetisch!L107</f>
        <v>RHe</v>
      </c>
      <c r="G107" s="118">
        <f>Mitglieder_Alphabetisch!O107</f>
        <v>11</v>
      </c>
      <c r="H107" s="118">
        <f>Mitglieder_Alphabetisch!P107</f>
        <v>29</v>
      </c>
    </row>
    <row r="108" spans="1:8">
      <c r="A108" s="116" t="str">
        <f>Mitglieder_Alphabetisch!A108</f>
        <v>Zuname107</v>
      </c>
      <c r="B108" s="116" t="str">
        <f>Mitglieder_Alphabetisch!B108</f>
        <v>Vorn.107</v>
      </c>
      <c r="C108" s="117">
        <f>Mitglieder_Alphabetisch!C108</f>
        <v>18232</v>
      </c>
      <c r="D108" s="118">
        <f>Mitglieder_Alphabetisch!I108</f>
        <v>69</v>
      </c>
      <c r="E108" s="118">
        <f>Mitglieder_Alphabetisch!J108</f>
        <v>20</v>
      </c>
      <c r="F108" s="121" t="str">
        <f>Mitglieder_Alphabetisch!L108</f>
        <v>RHe</v>
      </c>
      <c r="G108" s="118">
        <f>Mitglieder_Alphabetisch!O108</f>
        <v>11</v>
      </c>
      <c r="H108" s="118">
        <f>Mitglieder_Alphabetisch!P108</f>
        <v>30</v>
      </c>
    </row>
    <row r="109" spans="1:8">
      <c r="A109" s="116" t="str">
        <f>Mitglieder_Alphabetisch!A109</f>
        <v>Zuname108</v>
      </c>
      <c r="B109" s="116" t="str">
        <f>Mitglieder_Alphabetisch!B109</f>
        <v>Vorn.108</v>
      </c>
      <c r="C109" s="117">
        <f>Mitglieder_Alphabetisch!C109</f>
        <v>13881</v>
      </c>
      <c r="D109" s="118">
        <f>Mitglieder_Alphabetisch!I109</f>
        <v>80</v>
      </c>
      <c r="E109" s="118">
        <f>Mitglieder_Alphabetisch!J109</f>
        <v>18</v>
      </c>
      <c r="F109" s="122" t="str">
        <f>Mitglieder_Alphabetisch!L109</f>
        <v>BMa</v>
      </c>
      <c r="G109" s="118">
        <f>Mitglieder_Alphabetisch!O109</f>
        <v>1</v>
      </c>
      <c r="H109" s="118">
        <f>Mitglieder_Alphabetisch!P109</f>
        <v>1</v>
      </c>
    </row>
    <row r="110" spans="1:8">
      <c r="A110" s="116" t="str">
        <f>Mitglieder_Alphabetisch!A110</f>
        <v>Zuname109</v>
      </c>
      <c r="B110" s="116" t="str">
        <f>Mitglieder_Alphabetisch!B110</f>
        <v>Vorn.109</v>
      </c>
      <c r="C110" s="117">
        <f>Mitglieder_Alphabetisch!C110</f>
        <v>15761</v>
      </c>
      <c r="D110" s="118">
        <f>Mitglieder_Alphabetisch!I110</f>
        <v>75</v>
      </c>
      <c r="E110" s="118">
        <f>Mitglieder_Alphabetisch!J110</f>
        <v>18</v>
      </c>
      <c r="F110" s="122" t="str">
        <f>Mitglieder_Alphabetisch!L110</f>
        <v>BMa</v>
      </c>
      <c r="G110" s="118">
        <f>Mitglieder_Alphabetisch!O110</f>
        <v>2</v>
      </c>
      <c r="H110" s="118">
        <f>Mitglieder_Alphabetisch!P110</f>
        <v>24</v>
      </c>
    </row>
    <row r="111" spans="1:8">
      <c r="A111" s="116" t="str">
        <f>Mitglieder_Alphabetisch!A111</f>
        <v>Zuname110</v>
      </c>
      <c r="B111" s="116" t="str">
        <f>Mitglieder_Alphabetisch!B111</f>
        <v>Vorn.110</v>
      </c>
      <c r="C111" s="117">
        <f>Mitglieder_Alphabetisch!C111</f>
        <v>14967</v>
      </c>
      <c r="D111" s="118">
        <f>Mitglieder_Alphabetisch!I111</f>
        <v>78</v>
      </c>
      <c r="E111" s="118">
        <f>Mitglieder_Alphabetisch!J111</f>
        <v>18</v>
      </c>
      <c r="F111" s="121" t="str">
        <f>Mitglieder_Alphabetisch!L111</f>
        <v>RHe</v>
      </c>
      <c r="G111" s="118">
        <f>Mitglieder_Alphabetisch!O111</f>
        <v>12</v>
      </c>
      <c r="H111" s="118">
        <f>Mitglieder_Alphabetisch!P111</f>
        <v>22</v>
      </c>
    </row>
    <row r="112" spans="1:8">
      <c r="A112" s="116" t="str">
        <f>Mitglieder_Alphabetisch!A112</f>
        <v>Zuname111</v>
      </c>
      <c r="B112" s="116" t="str">
        <f>Mitglieder_Alphabetisch!B112</f>
        <v>Vorn.111</v>
      </c>
      <c r="C112" s="117">
        <f>Mitglieder_Alphabetisch!C112</f>
        <v>19081</v>
      </c>
      <c r="D112" s="118">
        <f>Mitglieder_Alphabetisch!I112</f>
        <v>66</v>
      </c>
      <c r="E112" s="118">
        <f>Mitglieder_Alphabetisch!J112</f>
        <v>6</v>
      </c>
      <c r="F112" s="121" t="str">
        <f>Mitglieder_Alphabetisch!L112</f>
        <v>RHe</v>
      </c>
      <c r="G112" s="118">
        <f>Mitglieder_Alphabetisch!O112</f>
        <v>3</v>
      </c>
      <c r="H112" s="118">
        <f>Mitglieder_Alphabetisch!P112</f>
        <v>28</v>
      </c>
    </row>
    <row r="113" spans="1:8">
      <c r="A113" s="116" t="str">
        <f>Mitglieder_Alphabetisch!A113</f>
        <v>Zuname112</v>
      </c>
      <c r="B113" s="116" t="str">
        <f>Mitglieder_Alphabetisch!B113</f>
        <v>Vorn.112</v>
      </c>
      <c r="C113" s="117">
        <f>Mitglieder_Alphabetisch!C113</f>
        <v>16211</v>
      </c>
      <c r="D113" s="118">
        <f>Mitglieder_Alphabetisch!I113</f>
        <v>74</v>
      </c>
      <c r="E113" s="118">
        <f>Mitglieder_Alphabetisch!J113</f>
        <v>13</v>
      </c>
      <c r="F113" s="125" t="str">
        <f>Mitglieder_Alphabetisch!L113</f>
        <v>HFr</v>
      </c>
      <c r="G113" s="118">
        <f>Mitglieder_Alphabetisch!O113</f>
        <v>5</v>
      </c>
      <c r="H113" s="118">
        <f>Mitglieder_Alphabetisch!P113</f>
        <v>19</v>
      </c>
    </row>
    <row r="114" spans="1:8">
      <c r="A114" s="116" t="str">
        <f>Mitglieder_Alphabetisch!A114</f>
        <v>Zuname113</v>
      </c>
      <c r="B114" s="116" t="str">
        <f>Mitglieder_Alphabetisch!B114</f>
        <v>Vorn.113</v>
      </c>
      <c r="C114" s="117">
        <f>Mitglieder_Alphabetisch!C114</f>
        <v>15295</v>
      </c>
      <c r="D114" s="118">
        <f>Mitglieder_Alphabetisch!I114</f>
        <v>77</v>
      </c>
      <c r="E114" s="118">
        <f>Mitglieder_Alphabetisch!J114</f>
        <v>2</v>
      </c>
      <c r="F114" s="121" t="str">
        <f>Mitglieder_Alphabetisch!L114</f>
        <v>RHe</v>
      </c>
      <c r="G114" s="118">
        <f>Mitglieder_Alphabetisch!O114</f>
        <v>11</v>
      </c>
      <c r="H114" s="118">
        <f>Mitglieder_Alphabetisch!P114</f>
        <v>15</v>
      </c>
    </row>
    <row r="115" spans="1:8">
      <c r="A115" s="116" t="str">
        <f>Mitglieder_Alphabetisch!A115</f>
        <v>Zuname114</v>
      </c>
      <c r="B115" s="116" t="str">
        <f>Mitglieder_Alphabetisch!B115</f>
        <v>Vorn.114</v>
      </c>
      <c r="C115" s="117">
        <f>Mitglieder_Alphabetisch!C115</f>
        <v>18056</v>
      </c>
      <c r="D115" s="118">
        <f>Mitglieder_Alphabetisch!I115</f>
        <v>69</v>
      </c>
      <c r="E115" s="118">
        <f>Mitglieder_Alphabetisch!J115</f>
        <v>9</v>
      </c>
      <c r="F115" s="121" t="str">
        <f>Mitglieder_Alphabetisch!L115</f>
        <v>RHe</v>
      </c>
      <c r="G115" s="118">
        <f>Mitglieder_Alphabetisch!O115</f>
        <v>6</v>
      </c>
      <c r="H115" s="118">
        <f>Mitglieder_Alphabetisch!P115</f>
        <v>7</v>
      </c>
    </row>
    <row r="116" spans="1:8">
      <c r="A116" s="116" t="str">
        <f>Mitglieder_Alphabetisch!A116</f>
        <v>Zuname115</v>
      </c>
      <c r="B116" s="116" t="str">
        <f>Mitglieder_Alphabetisch!B116</f>
        <v>Vorn.115</v>
      </c>
      <c r="C116" s="117">
        <f>Mitglieder_Alphabetisch!C116</f>
        <v>18918</v>
      </c>
      <c r="D116" s="118">
        <f>Mitglieder_Alphabetisch!I116</f>
        <v>67</v>
      </c>
      <c r="E116" s="118">
        <f>Mitglieder_Alphabetisch!J116</f>
        <v>8</v>
      </c>
      <c r="F116" s="124" t="str">
        <f>Mitglieder_Alphabetisch!L116</f>
        <v>SEr</v>
      </c>
      <c r="G116" s="118">
        <f>Mitglieder_Alphabetisch!O116</f>
        <v>10</v>
      </c>
      <c r="H116" s="118">
        <f>Mitglieder_Alphabetisch!P116</f>
        <v>17</v>
      </c>
    </row>
    <row r="117" spans="1:8">
      <c r="A117" s="116" t="str">
        <f>Mitglieder_Alphabetisch!A117</f>
        <v>Zuname116</v>
      </c>
      <c r="B117" s="116" t="str">
        <f>Mitglieder_Alphabetisch!B117</f>
        <v>Vorn.116</v>
      </c>
      <c r="C117" s="117">
        <f>Mitglieder_Alphabetisch!C117</f>
        <v>18202</v>
      </c>
      <c r="D117" s="118">
        <f>Mitglieder_Alphabetisch!I117</f>
        <v>69</v>
      </c>
      <c r="E117" s="118">
        <f>Mitglieder_Alphabetisch!J117</f>
        <v>8</v>
      </c>
      <c r="F117" s="124" t="str">
        <f>Mitglieder_Alphabetisch!L117</f>
        <v>SEr</v>
      </c>
      <c r="G117" s="118">
        <f>Mitglieder_Alphabetisch!O117</f>
        <v>10</v>
      </c>
      <c r="H117" s="118">
        <f>Mitglieder_Alphabetisch!P117</f>
        <v>31</v>
      </c>
    </row>
    <row r="118" spans="1:8">
      <c r="A118" s="116" t="str">
        <f>Mitglieder_Alphabetisch!A118</f>
        <v>Zuname117</v>
      </c>
      <c r="B118" s="116" t="str">
        <f>Mitglieder_Alphabetisch!B118</f>
        <v>Vorn.117</v>
      </c>
      <c r="C118" s="117">
        <f>Mitglieder_Alphabetisch!C118</f>
        <v>17051</v>
      </c>
      <c r="D118" s="118">
        <f>Mitglieder_Alphabetisch!I118</f>
        <v>72</v>
      </c>
      <c r="E118" s="118">
        <f>Mitglieder_Alphabetisch!J118</f>
        <v>2</v>
      </c>
      <c r="F118" s="123" t="str">
        <f>Mitglieder_Alphabetisch!L118</f>
        <v>HRo</v>
      </c>
      <c r="G118" s="118">
        <f>Mitglieder_Alphabetisch!O118</f>
        <v>9</v>
      </c>
      <c r="H118" s="118">
        <f>Mitglieder_Alphabetisch!P118</f>
        <v>6</v>
      </c>
    </row>
    <row r="119" spans="1:8">
      <c r="A119" s="116" t="str">
        <f>Mitglieder_Alphabetisch!A119</f>
        <v>Zuname118</v>
      </c>
      <c r="B119" s="116" t="str">
        <f>Mitglieder_Alphabetisch!B119</f>
        <v>Vorn.118</v>
      </c>
      <c r="C119" s="117">
        <f>Mitglieder_Alphabetisch!C119</f>
        <v>11415</v>
      </c>
      <c r="D119" s="118">
        <f>Mitglieder_Alphabetisch!I119</f>
        <v>87</v>
      </c>
      <c r="E119" s="118">
        <f>Mitglieder_Alphabetisch!J119</f>
        <v>25</v>
      </c>
      <c r="F119" s="126" t="str">
        <f>Mitglieder_Alphabetisch!L119</f>
        <v>BHe</v>
      </c>
      <c r="G119" s="118">
        <f>Mitglieder_Alphabetisch!O119</f>
        <v>4</v>
      </c>
      <c r="H119" s="118">
        <f>Mitglieder_Alphabetisch!P119</f>
        <v>2</v>
      </c>
    </row>
    <row r="120" spans="1:8">
      <c r="A120" s="116" t="str">
        <f>Mitglieder_Alphabetisch!A120</f>
        <v>Zuname119</v>
      </c>
      <c r="B120" s="116" t="str">
        <f>Mitglieder_Alphabetisch!B120</f>
        <v>Vorn.119</v>
      </c>
      <c r="C120" s="117">
        <f>Mitglieder_Alphabetisch!C120</f>
        <v>16527</v>
      </c>
      <c r="D120" s="118">
        <f>Mitglieder_Alphabetisch!I120</f>
        <v>73</v>
      </c>
      <c r="E120" s="118">
        <f>Mitglieder_Alphabetisch!J120</f>
        <v>8</v>
      </c>
      <c r="F120" s="123" t="str">
        <f>Mitglieder_Alphabetisch!L120</f>
        <v>HRo</v>
      </c>
      <c r="G120" s="118">
        <f>Mitglieder_Alphabetisch!O120</f>
        <v>3</v>
      </c>
      <c r="H120" s="118">
        <f>Mitglieder_Alphabetisch!P120</f>
        <v>31</v>
      </c>
    </row>
    <row r="121" spans="1:8">
      <c r="A121" s="116" t="str">
        <f>Mitglieder_Alphabetisch!A121</f>
        <v>Zuname120</v>
      </c>
      <c r="B121" s="116" t="str">
        <f>Mitglieder_Alphabetisch!B121</f>
        <v>Vorn.120</v>
      </c>
      <c r="C121" s="117">
        <f>Mitglieder_Alphabetisch!C121</f>
        <v>14869</v>
      </c>
      <c r="D121" s="118">
        <f>Mitglieder_Alphabetisch!I121</f>
        <v>78</v>
      </c>
      <c r="E121" s="118">
        <f>Mitglieder_Alphabetisch!J121</f>
        <v>7</v>
      </c>
      <c r="F121" s="126" t="str">
        <f>Mitglieder_Alphabetisch!L121</f>
        <v>BHe</v>
      </c>
      <c r="G121" s="118">
        <f>Mitglieder_Alphabetisch!O121</f>
        <v>9</v>
      </c>
      <c r="H121" s="118">
        <f>Mitglieder_Alphabetisch!P121</f>
        <v>15</v>
      </c>
    </row>
    <row r="122" spans="1:8">
      <c r="A122" s="116" t="str">
        <f>Mitglieder_Alphabetisch!A122</f>
        <v>Zuname121</v>
      </c>
      <c r="B122" s="116" t="str">
        <f>Mitglieder_Alphabetisch!B122</f>
        <v>Vorn.121</v>
      </c>
      <c r="C122" s="117">
        <f>Mitglieder_Alphabetisch!C122</f>
        <v>14519</v>
      </c>
      <c r="D122" s="118">
        <f>Mitglieder_Alphabetisch!I122</f>
        <v>79</v>
      </c>
      <c r="E122" s="118">
        <f>Mitglieder_Alphabetisch!J122</f>
        <v>4</v>
      </c>
      <c r="F122" s="124" t="str">
        <f>Mitglieder_Alphabetisch!L122</f>
        <v>SEr</v>
      </c>
      <c r="G122" s="118">
        <f>Mitglieder_Alphabetisch!O122</f>
        <v>10</v>
      </c>
      <c r="H122" s="118">
        <f>Mitglieder_Alphabetisch!P122</f>
        <v>1</v>
      </c>
    </row>
    <row r="123" spans="1:8">
      <c r="A123" s="116" t="str">
        <f>Mitglieder_Alphabetisch!A123</f>
        <v>Zuname122</v>
      </c>
      <c r="B123" s="116" t="str">
        <f>Mitglieder_Alphabetisch!B123</f>
        <v>Vorn.122</v>
      </c>
      <c r="C123" s="117">
        <f>Mitglieder_Alphabetisch!C123</f>
        <v>14519</v>
      </c>
      <c r="D123" s="118">
        <f>Mitglieder_Alphabetisch!I123</f>
        <v>79</v>
      </c>
      <c r="E123" s="118">
        <f>Mitglieder_Alphabetisch!J123</f>
        <v>4</v>
      </c>
      <c r="F123" s="125" t="str">
        <f>Mitglieder_Alphabetisch!L123</f>
        <v>HFR</v>
      </c>
      <c r="G123" s="118">
        <f>Mitglieder_Alphabetisch!O123</f>
        <v>0</v>
      </c>
      <c r="H123" s="118">
        <f>Mitglieder_Alphabetisch!P123</f>
        <v>0</v>
      </c>
    </row>
    <row r="124" spans="1:8">
      <c r="A124" s="116" t="str">
        <f>Mitglieder_Alphabetisch!A124</f>
        <v>Zuname123</v>
      </c>
      <c r="B124" s="116" t="str">
        <f>Mitglieder_Alphabetisch!B124</f>
        <v>Vorn.123</v>
      </c>
      <c r="C124" s="117">
        <f>Mitglieder_Alphabetisch!C124</f>
        <v>14993</v>
      </c>
      <c r="D124" s="118">
        <f>Mitglieder_Alphabetisch!I124</f>
        <v>77</v>
      </c>
      <c r="E124" s="118">
        <f>Mitglieder_Alphabetisch!J124</f>
        <v>10</v>
      </c>
      <c r="F124" s="121" t="str">
        <f>Mitglieder_Alphabetisch!L124</f>
        <v>RHe</v>
      </c>
      <c r="G124" s="118">
        <f>Mitglieder_Alphabetisch!O124</f>
        <v>1</v>
      </c>
      <c r="H124" s="118">
        <f>Mitglieder_Alphabetisch!P124</f>
        <v>17</v>
      </c>
    </row>
    <row r="125" spans="1:8">
      <c r="A125" s="116" t="str">
        <f>Mitglieder_Alphabetisch!A125</f>
        <v>Zuname124</v>
      </c>
      <c r="B125" s="116" t="str">
        <f>Mitglieder_Alphabetisch!B125</f>
        <v>Vorn.124</v>
      </c>
      <c r="C125" s="117">
        <f>Mitglieder_Alphabetisch!C125</f>
        <v>19058</v>
      </c>
      <c r="D125" s="118">
        <f>Mitglieder_Alphabetisch!I125</f>
        <v>66</v>
      </c>
      <c r="E125" s="118">
        <f>Mitglieder_Alphabetisch!J125</f>
        <v>6</v>
      </c>
      <c r="F125" s="123" t="str">
        <f>Mitglieder_Alphabetisch!L125</f>
        <v>HRo</v>
      </c>
      <c r="G125" s="118">
        <f>Mitglieder_Alphabetisch!O125</f>
        <v>3</v>
      </c>
      <c r="H125" s="118">
        <f>Mitglieder_Alphabetisch!P125</f>
        <v>5</v>
      </c>
    </row>
    <row r="126" spans="1:8">
      <c r="A126" s="116" t="str">
        <f>Mitglieder_Alphabetisch!A126</f>
        <v>Zuname125</v>
      </c>
      <c r="B126" s="116" t="str">
        <f>Mitglieder_Alphabetisch!B126</f>
        <v>Vorn.125</v>
      </c>
      <c r="C126" s="117">
        <f>Mitglieder_Alphabetisch!C126</f>
        <v>19475</v>
      </c>
      <c r="D126" s="118">
        <f>Mitglieder_Alphabetisch!I126</f>
        <v>65</v>
      </c>
      <c r="E126" s="118">
        <f>Mitglieder_Alphabetisch!J126</f>
        <v>13</v>
      </c>
      <c r="F126" s="121" t="str">
        <f>Mitglieder_Alphabetisch!L126</f>
        <v>RHe</v>
      </c>
      <c r="G126" s="118">
        <f>Mitglieder_Alphabetisch!O126</f>
        <v>4</v>
      </c>
      <c r="H126" s="118">
        <f>Mitglieder_Alphabetisch!P126</f>
        <v>26</v>
      </c>
    </row>
    <row r="127" spans="1:8">
      <c r="A127" s="116" t="str">
        <f>Mitglieder_Alphabetisch!A127</f>
        <v>Zuname126</v>
      </c>
      <c r="B127" s="116" t="str">
        <f>Mitglieder_Alphabetisch!B127</f>
        <v>Vorn.126</v>
      </c>
      <c r="C127" s="117">
        <f>Mitglieder_Alphabetisch!C127</f>
        <v>15939</v>
      </c>
      <c r="D127" s="118">
        <f>Mitglieder_Alphabetisch!I127</f>
        <v>75</v>
      </c>
      <c r="E127" s="118">
        <f>Mitglieder_Alphabetisch!J127</f>
        <v>13</v>
      </c>
      <c r="F127" s="121" t="str">
        <f>Mitglieder_Alphabetisch!L127</f>
        <v>RHe</v>
      </c>
      <c r="G127" s="118">
        <f>Mitglieder_Alphabetisch!O127</f>
        <v>8</v>
      </c>
      <c r="H127" s="118">
        <f>Mitglieder_Alphabetisch!P127</f>
        <v>21</v>
      </c>
    </row>
    <row r="128" spans="1:8">
      <c r="A128" s="116" t="str">
        <f>Mitglieder_Alphabetisch!A128</f>
        <v>Zuname127</v>
      </c>
      <c r="B128" s="116" t="str">
        <f>Mitglieder_Alphabetisch!B128</f>
        <v>Vorn.127</v>
      </c>
      <c r="C128" s="117">
        <f>Mitglieder_Alphabetisch!C128</f>
        <v>13615</v>
      </c>
      <c r="D128" s="118">
        <f>Mitglieder_Alphabetisch!I128</f>
        <v>81</v>
      </c>
      <c r="E128" s="118">
        <f>Mitglieder_Alphabetisch!J128</f>
        <v>15</v>
      </c>
      <c r="F128" s="122" t="str">
        <f>Mitglieder_Alphabetisch!L128</f>
        <v>BMa</v>
      </c>
      <c r="G128" s="118">
        <f>Mitglieder_Alphabetisch!O128</f>
        <v>4</v>
      </c>
      <c r="H128" s="118">
        <f>Mitglieder_Alphabetisch!P128</f>
        <v>10</v>
      </c>
    </row>
    <row r="129" spans="1:8">
      <c r="A129" s="116" t="str">
        <f>Mitglieder_Alphabetisch!A129</f>
        <v>Zuname128</v>
      </c>
      <c r="B129" s="116" t="str">
        <f>Mitglieder_Alphabetisch!B129</f>
        <v>Vorn.128</v>
      </c>
      <c r="C129" s="117">
        <f>Mitglieder_Alphabetisch!C129</f>
        <v>15139</v>
      </c>
      <c r="D129" s="118">
        <f>Mitglieder_Alphabetisch!I129</f>
        <v>77</v>
      </c>
      <c r="E129" s="118">
        <f>Mitglieder_Alphabetisch!J129</f>
        <v>15</v>
      </c>
      <c r="F129" s="122" t="str">
        <f>Mitglieder_Alphabetisch!L129</f>
        <v>BMa</v>
      </c>
      <c r="G129" s="118">
        <f>Mitglieder_Alphabetisch!O129</f>
        <v>6</v>
      </c>
      <c r="H129" s="118">
        <f>Mitglieder_Alphabetisch!P129</f>
        <v>12</v>
      </c>
    </row>
    <row r="130" spans="1:8">
      <c r="A130" s="116" t="str">
        <f>Mitglieder_Alphabetisch!A130</f>
        <v>Zuname129</v>
      </c>
      <c r="B130" s="116" t="str">
        <f>Mitglieder_Alphabetisch!B130</f>
        <v>Vorn.129</v>
      </c>
      <c r="C130" s="117">
        <f>Mitglieder_Alphabetisch!C130</f>
        <v>7238</v>
      </c>
      <c r="D130" s="118">
        <f>Mitglieder_Alphabetisch!I130</f>
        <v>99</v>
      </c>
      <c r="E130" s="118">
        <f>Mitglieder_Alphabetisch!J130</f>
        <v>33</v>
      </c>
      <c r="F130" s="125" t="str">
        <f>Mitglieder_Alphabetisch!L130</f>
        <v>HFr</v>
      </c>
      <c r="G130" s="118">
        <f>Mitglieder_Alphabetisch!O130</f>
        <v>10</v>
      </c>
      <c r="H130" s="118">
        <f>Mitglieder_Alphabetisch!P130</f>
        <v>25</v>
      </c>
    </row>
    <row r="131" spans="1:8">
      <c r="A131" s="116" t="str">
        <f>Mitglieder_Alphabetisch!A131</f>
        <v>Zuname130</v>
      </c>
      <c r="B131" s="116" t="str">
        <f>Mitglieder_Alphabetisch!B131</f>
        <v>Vorn.130</v>
      </c>
      <c r="C131" s="117">
        <f>Mitglieder_Alphabetisch!C131</f>
        <v>12207</v>
      </c>
      <c r="D131" s="118">
        <f>Mitglieder_Alphabetisch!I131</f>
        <v>85</v>
      </c>
      <c r="E131" s="118">
        <f>Mitglieder_Alphabetisch!J131</f>
        <v>20</v>
      </c>
      <c r="F131" s="121" t="str">
        <f>Mitglieder_Alphabetisch!L131</f>
        <v>RHe</v>
      </c>
      <c r="G131" s="118">
        <f>Mitglieder_Alphabetisch!O131</f>
        <v>6</v>
      </c>
      <c r="H131" s="118">
        <f>Mitglieder_Alphabetisch!P131</f>
        <v>2</v>
      </c>
    </row>
    <row r="132" spans="1:8">
      <c r="A132" s="116" t="str">
        <f>Mitglieder_Alphabetisch!A132</f>
        <v>Zuname131</v>
      </c>
      <c r="B132" s="116" t="str">
        <f>Mitglieder_Alphabetisch!B132</f>
        <v>Vorn.131</v>
      </c>
      <c r="C132" s="117">
        <f>Mitglieder_Alphabetisch!C132</f>
        <v>12359</v>
      </c>
      <c r="D132" s="118">
        <f>Mitglieder_Alphabetisch!I132</f>
        <v>85</v>
      </c>
      <c r="E132" s="118">
        <f>Mitglieder_Alphabetisch!J132</f>
        <v>0</v>
      </c>
      <c r="F132" s="121" t="str">
        <f>Mitglieder_Alphabetisch!L132</f>
        <v>RHe</v>
      </c>
      <c r="G132" s="118">
        <f>Mitglieder_Alphabetisch!O132</f>
        <v>11</v>
      </c>
      <c r="H132" s="118">
        <f>Mitglieder_Alphabetisch!P132</f>
        <v>1</v>
      </c>
    </row>
    <row r="133" spans="1:8">
      <c r="A133" s="116" t="str">
        <f>Mitglieder_Alphabetisch!A133</f>
        <v>Zuname132</v>
      </c>
      <c r="B133" s="116" t="str">
        <f>Mitglieder_Alphabetisch!B133</f>
        <v>Vorn.132</v>
      </c>
      <c r="C133" s="117">
        <f>Mitglieder_Alphabetisch!C133</f>
        <v>18388</v>
      </c>
      <c r="D133" s="118">
        <f>Mitglieder_Alphabetisch!I133</f>
        <v>68</v>
      </c>
      <c r="E133" s="118">
        <f>Mitglieder_Alphabetisch!J133</f>
        <v>8</v>
      </c>
      <c r="F133" s="120" t="str">
        <f>Mitglieder_Alphabetisch!L133</f>
        <v>HHa</v>
      </c>
      <c r="G133" s="118">
        <f>Mitglieder_Alphabetisch!O133</f>
        <v>5</v>
      </c>
      <c r="H133" s="118">
        <f>Mitglieder_Alphabetisch!P133</f>
        <v>5</v>
      </c>
    </row>
    <row r="134" spans="1:8">
      <c r="A134" s="116" t="str">
        <f>Mitglieder_Alphabetisch!A134</f>
        <v>Zuname133</v>
      </c>
      <c r="B134" s="116" t="str">
        <f>Mitglieder_Alphabetisch!B134</f>
        <v>Vorn.133</v>
      </c>
      <c r="C134" s="117">
        <f>Mitglieder_Alphabetisch!C134</f>
        <v>17407</v>
      </c>
      <c r="D134" s="118">
        <f>Mitglieder_Alphabetisch!I134</f>
        <v>71</v>
      </c>
      <c r="E134" s="118">
        <f>Mitglieder_Alphabetisch!J134</f>
        <v>8</v>
      </c>
      <c r="F134" s="120" t="str">
        <f>Mitglieder_Alphabetisch!L134</f>
        <v>HHa</v>
      </c>
      <c r="G134" s="118">
        <f>Mitglieder_Alphabetisch!O134</f>
        <v>8</v>
      </c>
      <c r="H134" s="118">
        <f>Mitglieder_Alphabetisch!P134</f>
        <v>28</v>
      </c>
    </row>
    <row r="135" spans="1:8">
      <c r="A135" s="116" t="str">
        <f>Mitglieder_Alphabetisch!A135</f>
        <v>Zuname134</v>
      </c>
      <c r="B135" s="116" t="str">
        <f>Mitglieder_Alphabetisch!B135</f>
        <v>Vorn.134</v>
      </c>
      <c r="C135" s="117">
        <f>Mitglieder_Alphabetisch!C135</f>
        <v>17718</v>
      </c>
      <c r="D135" s="118">
        <f>Mitglieder_Alphabetisch!I135</f>
        <v>70</v>
      </c>
      <c r="E135" s="118">
        <f>Mitglieder_Alphabetisch!J135</f>
        <v>1</v>
      </c>
      <c r="F135" s="126" t="str">
        <f>Mitglieder_Alphabetisch!L135</f>
        <v>BHe</v>
      </c>
      <c r="G135" s="118">
        <f>Mitglieder_Alphabetisch!O135</f>
        <v>7</v>
      </c>
      <c r="H135" s="118">
        <f>Mitglieder_Alphabetisch!P135</f>
        <v>4</v>
      </c>
    </row>
    <row r="136" spans="1:8">
      <c r="A136" s="116" t="str">
        <f>Mitglieder_Alphabetisch!A136</f>
        <v>Zuname135</v>
      </c>
      <c r="B136" s="116" t="str">
        <f>Mitglieder_Alphabetisch!B136</f>
        <v>Vorn.135</v>
      </c>
      <c r="C136" s="117">
        <f>Mitglieder_Alphabetisch!C136</f>
        <v>16167</v>
      </c>
      <c r="D136" s="118">
        <f>Mitglieder_Alphabetisch!I136</f>
        <v>74</v>
      </c>
      <c r="E136" s="118">
        <f>Mitglieder_Alphabetisch!J136</f>
        <v>1</v>
      </c>
      <c r="F136" s="126" t="str">
        <f>Mitglieder_Alphabetisch!L136</f>
        <v>BHe</v>
      </c>
      <c r="G136" s="118">
        <f>Mitglieder_Alphabetisch!O136</f>
        <v>4</v>
      </c>
      <c r="H136" s="118">
        <f>Mitglieder_Alphabetisch!P136</f>
        <v>5</v>
      </c>
    </row>
    <row r="137" spans="1:8">
      <c r="A137" s="116" t="str">
        <f>Mitglieder_Alphabetisch!A137</f>
        <v>Zuname136</v>
      </c>
      <c r="B137" s="116" t="str">
        <f>Mitglieder_Alphabetisch!B137</f>
        <v>Vorn.136</v>
      </c>
      <c r="C137" s="117">
        <f>Mitglieder_Alphabetisch!C137</f>
        <v>18140</v>
      </c>
      <c r="D137" s="118">
        <f>Mitglieder_Alphabetisch!I137</f>
        <v>69</v>
      </c>
      <c r="E137" s="118">
        <f>Mitglieder_Alphabetisch!J137</f>
        <v>7</v>
      </c>
      <c r="F137" s="126" t="str">
        <f>Mitglieder_Alphabetisch!L137</f>
        <v>BHe</v>
      </c>
      <c r="G137" s="118">
        <f>Mitglieder_Alphabetisch!O137</f>
        <v>8</v>
      </c>
      <c r="H137" s="118">
        <f>Mitglieder_Alphabetisch!P137</f>
        <v>30</v>
      </c>
    </row>
    <row r="138" spans="1:8">
      <c r="A138" s="116" t="str">
        <f>Mitglieder_Alphabetisch!A138</f>
        <v>Zuname137</v>
      </c>
      <c r="B138" s="116" t="str">
        <f>Mitglieder_Alphabetisch!B138</f>
        <v>Vorn.137</v>
      </c>
      <c r="C138" s="117">
        <f>Mitglieder_Alphabetisch!C138</f>
        <v>15728</v>
      </c>
      <c r="D138" s="118">
        <f>Mitglieder_Alphabetisch!I138</f>
        <v>75</v>
      </c>
      <c r="E138" s="118">
        <f>Mitglieder_Alphabetisch!J138</f>
        <v>18</v>
      </c>
      <c r="F138" s="121" t="str">
        <f>Mitglieder_Alphabetisch!L138</f>
        <v>RHe</v>
      </c>
      <c r="G138" s="118">
        <f>Mitglieder_Alphabetisch!O138</f>
        <v>1</v>
      </c>
      <c r="H138" s="118">
        <f>Mitglieder_Alphabetisch!P138</f>
        <v>22</v>
      </c>
    </row>
    <row r="139" spans="1:8">
      <c r="A139" s="116" t="str">
        <f>Mitglieder_Alphabetisch!A139</f>
        <v>Zuname138</v>
      </c>
      <c r="B139" s="116" t="str">
        <f>Mitglieder_Alphabetisch!B139</f>
        <v>Vorn.138</v>
      </c>
      <c r="C139" s="117">
        <f>Mitglieder_Alphabetisch!C139</f>
        <v>19140</v>
      </c>
      <c r="D139" s="118">
        <f>Mitglieder_Alphabetisch!I139</f>
        <v>66</v>
      </c>
      <c r="E139" s="118">
        <f>Mitglieder_Alphabetisch!J139</f>
        <v>7</v>
      </c>
      <c r="F139" s="126" t="str">
        <f>Mitglieder_Alphabetisch!L139</f>
        <v>BHe</v>
      </c>
      <c r="G139" s="118">
        <f>Mitglieder_Alphabetisch!O139</f>
        <v>5</v>
      </c>
      <c r="H139" s="118">
        <f>Mitglieder_Alphabetisch!P139</f>
        <v>26</v>
      </c>
    </row>
    <row r="140" spans="1:8">
      <c r="A140" s="116" t="str">
        <f>Mitglieder_Alphabetisch!A140</f>
        <v>Zuname139</v>
      </c>
      <c r="B140" s="116" t="str">
        <f>Mitglieder_Alphabetisch!B140</f>
        <v>Vorn.139</v>
      </c>
      <c r="C140" s="117">
        <f>Mitglieder_Alphabetisch!C140</f>
        <v>15671</v>
      </c>
      <c r="D140" s="118">
        <f>Mitglieder_Alphabetisch!I140</f>
        <v>76</v>
      </c>
      <c r="E140" s="118">
        <f>Mitglieder_Alphabetisch!J140</f>
        <v>15</v>
      </c>
      <c r="F140" s="124" t="str">
        <f>Mitglieder_Alphabetisch!L140</f>
        <v>SEr</v>
      </c>
      <c r="G140" s="118">
        <f>Mitglieder_Alphabetisch!O140</f>
        <v>11</v>
      </c>
      <c r="H140" s="118">
        <f>Mitglieder_Alphabetisch!P140</f>
        <v>26</v>
      </c>
    </row>
    <row r="141" spans="1:8">
      <c r="A141" s="116" t="str">
        <f>Mitglieder_Alphabetisch!A141</f>
        <v>Zuname140</v>
      </c>
      <c r="B141" s="116" t="str">
        <f>Mitglieder_Alphabetisch!B141</f>
        <v>Vorn.140</v>
      </c>
      <c r="C141" s="117">
        <f>Mitglieder_Alphabetisch!C141</f>
        <v>15239</v>
      </c>
      <c r="D141" s="118">
        <f>Mitglieder_Alphabetisch!I141</f>
        <v>77</v>
      </c>
      <c r="E141" s="118">
        <f>Mitglieder_Alphabetisch!J141</f>
        <v>15</v>
      </c>
      <c r="F141" s="124" t="str">
        <f>Mitglieder_Alphabetisch!L141</f>
        <v>SEr</v>
      </c>
      <c r="G141" s="118">
        <f>Mitglieder_Alphabetisch!O141</f>
        <v>9</v>
      </c>
      <c r="H141" s="118">
        <f>Mitglieder_Alphabetisch!P141</f>
        <v>20</v>
      </c>
    </row>
    <row r="142" spans="1:8">
      <c r="A142" s="116" t="str">
        <f>Mitglieder_Alphabetisch!A142</f>
        <v>Zuname141</v>
      </c>
      <c r="B142" s="116" t="str">
        <f>Mitglieder_Alphabetisch!B142</f>
        <v>Vorn.141</v>
      </c>
      <c r="C142" s="117">
        <f>Mitglieder_Alphabetisch!C142</f>
        <v>18727</v>
      </c>
      <c r="D142" s="118">
        <f>Mitglieder_Alphabetisch!I142</f>
        <v>67</v>
      </c>
      <c r="E142" s="118">
        <f>Mitglieder_Alphabetisch!J142</f>
        <v>8</v>
      </c>
      <c r="F142" s="123" t="str">
        <f>Mitglieder_Alphabetisch!L142</f>
        <v>HRo</v>
      </c>
      <c r="G142" s="118">
        <f>Mitglieder_Alphabetisch!O142</f>
        <v>4</v>
      </c>
      <c r="H142" s="118">
        <f>Mitglieder_Alphabetisch!P142</f>
        <v>9</v>
      </c>
    </row>
    <row r="143" spans="1:8">
      <c r="A143" s="116" t="str">
        <f>Mitglieder_Alphabetisch!A143</f>
        <v>Zuname142</v>
      </c>
      <c r="B143" s="116" t="str">
        <f>Mitglieder_Alphabetisch!B143</f>
        <v>Vorn.142</v>
      </c>
      <c r="C143" s="117">
        <f>Mitglieder_Alphabetisch!C143</f>
        <v>20300</v>
      </c>
      <c r="D143" s="118">
        <f>Mitglieder_Alphabetisch!I143</f>
        <v>63</v>
      </c>
      <c r="E143" s="118">
        <f>Mitglieder_Alphabetisch!J143</f>
        <v>8</v>
      </c>
      <c r="F143" s="123" t="str">
        <f>Mitglieder_Alphabetisch!L143</f>
        <v>HRo</v>
      </c>
      <c r="G143" s="118">
        <f>Mitglieder_Alphabetisch!O143</f>
        <v>7</v>
      </c>
      <c r="H143" s="118">
        <f>Mitglieder_Alphabetisch!P143</f>
        <v>30</v>
      </c>
    </row>
    <row r="144" spans="1:8">
      <c r="A144" s="116" t="str">
        <f>Mitglieder_Alphabetisch!A144</f>
        <v>Zuname143</v>
      </c>
      <c r="B144" s="116" t="str">
        <f>Mitglieder_Alphabetisch!B144</f>
        <v>Vorn.143</v>
      </c>
      <c r="C144" s="117">
        <f>Mitglieder_Alphabetisch!C144</f>
        <v>14363</v>
      </c>
      <c r="D144" s="118">
        <f>Mitglieder_Alphabetisch!I144</f>
        <v>79</v>
      </c>
      <c r="E144" s="118">
        <f>Mitglieder_Alphabetisch!J144</f>
        <v>3</v>
      </c>
      <c r="F144" s="123" t="str">
        <f>Mitglieder_Alphabetisch!L144</f>
        <v>HRo</v>
      </c>
      <c r="G144" s="118">
        <f>Mitglieder_Alphabetisch!O144</f>
        <v>4</v>
      </c>
      <c r="H144" s="118">
        <f>Mitglieder_Alphabetisch!P144</f>
        <v>28</v>
      </c>
    </row>
    <row r="145" spans="1:8">
      <c r="A145" s="116" t="str">
        <f>Mitglieder_Alphabetisch!A145</f>
        <v>Zuname144</v>
      </c>
      <c r="B145" s="116" t="str">
        <f>Mitglieder_Alphabetisch!B145</f>
        <v>Vorn.144</v>
      </c>
      <c r="C145" s="117">
        <f>Mitglieder_Alphabetisch!C145</f>
        <v>10422</v>
      </c>
      <c r="D145" s="118">
        <f>Mitglieder_Alphabetisch!I145</f>
        <v>90</v>
      </c>
      <c r="E145" s="118">
        <f>Mitglieder_Alphabetisch!J145</f>
        <v>35</v>
      </c>
      <c r="F145" s="122" t="str">
        <f>Mitglieder_Alphabetisch!L145</f>
        <v>BMa</v>
      </c>
      <c r="G145" s="118">
        <f>Mitglieder_Alphabetisch!O145</f>
        <v>7</v>
      </c>
      <c r="H145" s="118">
        <f>Mitglieder_Alphabetisch!P145</f>
        <v>13</v>
      </c>
    </row>
    <row r="146" spans="1:8">
      <c r="A146" s="116" t="str">
        <f>Mitglieder_Alphabetisch!A146</f>
        <v>Zuname145</v>
      </c>
      <c r="B146" s="116" t="str">
        <f>Mitglieder_Alphabetisch!B146</f>
        <v>Vorn.145</v>
      </c>
      <c r="C146" s="117">
        <f>Mitglieder_Alphabetisch!C146</f>
        <v>11275</v>
      </c>
      <c r="D146" s="118">
        <f>Mitglieder_Alphabetisch!I146</f>
        <v>88</v>
      </c>
      <c r="E146" s="118">
        <f>Mitglieder_Alphabetisch!J146</f>
        <v>20</v>
      </c>
      <c r="F146" s="120" t="str">
        <f>Mitglieder_Alphabetisch!L146</f>
        <v>HHa</v>
      </c>
      <c r="G146" s="118">
        <f>Mitglieder_Alphabetisch!O146</f>
        <v>11</v>
      </c>
      <c r="H146" s="118">
        <f>Mitglieder_Alphabetisch!P146</f>
        <v>13</v>
      </c>
    </row>
    <row r="147" spans="1:8">
      <c r="A147" s="116" t="str">
        <f>Mitglieder_Alphabetisch!A147</f>
        <v>Zuname146</v>
      </c>
      <c r="B147" s="116" t="str">
        <f>Mitglieder_Alphabetisch!B147</f>
        <v>Vorn.146</v>
      </c>
      <c r="C147" s="117">
        <f>Mitglieder_Alphabetisch!C147</f>
        <v>11282</v>
      </c>
      <c r="D147" s="118">
        <f>Mitglieder_Alphabetisch!I147</f>
        <v>88</v>
      </c>
      <c r="E147" s="118">
        <f>Mitglieder_Alphabetisch!J147</f>
        <v>35</v>
      </c>
      <c r="F147" s="122" t="str">
        <f>Mitglieder_Alphabetisch!L147</f>
        <v>BMa</v>
      </c>
      <c r="G147" s="118">
        <f>Mitglieder_Alphabetisch!O147</f>
        <v>11</v>
      </c>
      <c r="H147" s="118">
        <f>Mitglieder_Alphabetisch!P147</f>
        <v>20</v>
      </c>
    </row>
    <row r="148" spans="1:8">
      <c r="A148" s="116" t="str">
        <f>Mitglieder_Alphabetisch!A148</f>
        <v>Zuname147</v>
      </c>
      <c r="B148" s="116" t="str">
        <f>Mitglieder_Alphabetisch!B148</f>
        <v>Vorn.147</v>
      </c>
      <c r="C148" s="117">
        <f>Mitglieder_Alphabetisch!C148</f>
        <v>15872</v>
      </c>
      <c r="D148" s="118">
        <f>Mitglieder_Alphabetisch!I148</f>
        <v>75</v>
      </c>
      <c r="E148" s="118">
        <f>Mitglieder_Alphabetisch!J148</f>
        <v>12</v>
      </c>
      <c r="F148" s="127" t="str">
        <f>Mitglieder_Alphabetisch!L148</f>
        <v>HRo</v>
      </c>
      <c r="G148" s="118">
        <f>Mitglieder_Alphabetisch!O148</f>
        <v>6</v>
      </c>
      <c r="H148" s="118">
        <f>Mitglieder_Alphabetisch!P148</f>
        <v>15</v>
      </c>
    </row>
    <row r="149" spans="1:8">
      <c r="A149" s="116" t="str">
        <f>Mitglieder_Alphabetisch!A149</f>
        <v>Zuname148</v>
      </c>
      <c r="B149" s="116" t="str">
        <f>Mitglieder_Alphabetisch!B149</f>
        <v>Vorn.148</v>
      </c>
      <c r="C149" s="117">
        <f>Mitglieder_Alphabetisch!C149</f>
        <v>17614</v>
      </c>
      <c r="D149" s="118">
        <f>Mitglieder_Alphabetisch!I149</f>
        <v>70</v>
      </c>
      <c r="E149" s="118">
        <f>Mitglieder_Alphabetisch!J149</f>
        <v>2</v>
      </c>
      <c r="F149" s="123" t="str">
        <f>Mitglieder_Alphabetisch!L149</f>
        <v>HRo</v>
      </c>
      <c r="G149" s="118">
        <f>Mitglieder_Alphabetisch!O149</f>
        <v>3</v>
      </c>
      <c r="H149" s="118">
        <f>Mitglieder_Alphabetisch!P149</f>
        <v>22</v>
      </c>
    </row>
    <row r="150" spans="1:8">
      <c r="A150" s="116" t="str">
        <f>Mitglieder_Alphabetisch!A150</f>
        <v>Zuname149</v>
      </c>
      <c r="B150" s="116" t="str">
        <f>Mitglieder_Alphabetisch!B150</f>
        <v>Vorn.149</v>
      </c>
      <c r="C150" s="117">
        <f>Mitglieder_Alphabetisch!C150</f>
        <v>17027</v>
      </c>
      <c r="D150" s="118">
        <f>Mitglieder_Alphabetisch!I150</f>
        <v>72</v>
      </c>
      <c r="E150" s="118">
        <f>Mitglieder_Alphabetisch!J150</f>
        <v>2</v>
      </c>
      <c r="F150" s="123" t="str">
        <f>Mitglieder_Alphabetisch!L150</f>
        <v>HRo</v>
      </c>
      <c r="G150" s="118">
        <f>Mitglieder_Alphabetisch!O150</f>
        <v>8</v>
      </c>
      <c r="H150" s="118">
        <f>Mitglieder_Alphabetisch!P150</f>
        <v>13</v>
      </c>
    </row>
    <row r="151" spans="1:8">
      <c r="A151" s="116" t="str">
        <f>Mitglieder_Alphabetisch!A151</f>
        <v>Das ist die letzte</v>
      </c>
      <c r="B151" s="116" t="str">
        <f>Mitglieder_Alphabetisch!B151</f>
        <v>Reservezeile z++</v>
      </c>
      <c r="C151" s="117">
        <f>Mitglieder_Alphabetisch!C151</f>
        <v>0</v>
      </c>
      <c r="D151" s="118">
        <f>Mitglieder_Alphabetisch!I151</f>
        <v>0</v>
      </c>
      <c r="E151" s="118">
        <f>Mitglieder_Alphabetisch!J151</f>
        <v>0</v>
      </c>
      <c r="F151" s="187">
        <f>Mitglieder_Alphabetisch!L151</f>
        <v>0</v>
      </c>
      <c r="G151" s="118">
        <f>Mitglieder_Alphabetisch!O151</f>
        <v>0</v>
      </c>
      <c r="H151" s="118">
        <f>Mitglieder_Alphabetisch!P151</f>
        <v>0</v>
      </c>
    </row>
    <row r="152" spans="1:8">
      <c r="F152" s="129"/>
    </row>
    <row r="153" spans="1:8">
      <c r="F153" s="130"/>
    </row>
    <row r="154" spans="1:8">
      <c r="F154" s="130"/>
    </row>
    <row r="155" spans="1:8">
      <c r="F155" s="131"/>
    </row>
  </sheetData>
  <autoFilter ref="A1:H151"/>
  <sortState ref="A13:I211">
    <sortCondition ref="G2:G211"/>
    <sortCondition ref="H2:H211"/>
  </sortState>
  <printOptions horizontalCentered="1" verticalCentered="1"/>
  <pageMargins left="0.70866141732283472" right="0.70866141732283472" top="0.59" bottom="0.49" header="0.31496062992125984" footer="0.31496062992125984"/>
  <pageSetup paperSize="9" scale="2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8" zoomScale="90" zoomScaleNormal="90" workbookViewId="0">
      <selection activeCell="B15" sqref="B15:B22"/>
    </sheetView>
  </sheetViews>
  <sheetFormatPr baseColWidth="10" defaultColWidth="9.140625" defaultRowHeight="22.5" customHeight="1"/>
  <cols>
    <col min="1" max="1" width="39.28515625" style="16" customWidth="1"/>
    <col min="2" max="2" width="12.7109375" style="16" customWidth="1"/>
    <col min="3" max="4" width="13.85546875" style="17" customWidth="1"/>
    <col min="5" max="5" width="5.7109375" style="17" customWidth="1"/>
    <col min="6" max="6" width="3.28515625" style="17" customWidth="1"/>
    <col min="7" max="7" width="17.7109375" style="17" customWidth="1"/>
    <col min="8" max="10" width="14.7109375" style="17" customWidth="1"/>
    <col min="11" max="11" width="15.42578125" style="17" customWidth="1"/>
    <col min="12" max="12" width="15.5703125" style="17" customWidth="1"/>
    <col min="13" max="14" width="14.7109375" style="17" customWidth="1"/>
    <col min="15" max="15" width="7" style="17" customWidth="1"/>
    <col min="16" max="16" width="9.140625" style="18"/>
    <col min="17" max="16384" width="9.140625" style="16"/>
  </cols>
  <sheetData>
    <row r="1" spans="1:14" ht="22.5" customHeight="1">
      <c r="A1" s="40" t="str">
        <f>"OG  "&amp;Readme!B3&amp;" Stand per:"</f>
        <v>OG  Muster -  OG Stand per:</v>
      </c>
      <c r="B1" s="40">
        <f>Readme!F3</f>
        <v>43115</v>
      </c>
    </row>
    <row r="2" spans="1:14" ht="22.5" customHeight="1">
      <c r="B2" s="25" t="s">
        <v>2</v>
      </c>
      <c r="C2" s="26" t="s">
        <v>3</v>
      </c>
      <c r="D2" s="47" t="s">
        <v>14</v>
      </c>
      <c r="E2" s="47"/>
      <c r="F2" s="21"/>
      <c r="G2" s="85" t="s">
        <v>28</v>
      </c>
      <c r="H2" s="42" t="s">
        <v>4</v>
      </c>
      <c r="I2" s="42" t="s">
        <v>5</v>
      </c>
      <c r="J2" s="42" t="s">
        <v>6</v>
      </c>
      <c r="K2" s="42" t="s">
        <v>7</v>
      </c>
      <c r="L2" s="42" t="s">
        <v>8</v>
      </c>
      <c r="M2" s="42" t="s">
        <v>9</v>
      </c>
      <c r="N2" s="42" t="s">
        <v>10</v>
      </c>
    </row>
    <row r="3" spans="1:14" ht="22.5" customHeight="1" thickBot="1">
      <c r="A3" s="22" t="s">
        <v>25</v>
      </c>
      <c r="B3" s="25">
        <f>COUNT(Mitglieder_Alphabetisch!$I$2:$I$151)</f>
        <v>149</v>
      </c>
      <c r="C3" s="28" t="s">
        <v>16</v>
      </c>
      <c r="D3" s="48" t="s">
        <v>15</v>
      </c>
      <c r="E3" s="48"/>
      <c r="F3" s="23"/>
      <c r="G3" s="43" t="s">
        <v>12</v>
      </c>
      <c r="H3" s="41">
        <v>65</v>
      </c>
      <c r="I3" s="41">
        <v>70</v>
      </c>
      <c r="J3" s="41">
        <v>75</v>
      </c>
      <c r="K3" s="41">
        <v>80</v>
      </c>
      <c r="L3" s="41">
        <v>85</v>
      </c>
      <c r="M3" s="41">
        <v>90</v>
      </c>
      <c r="N3" s="41">
        <v>95</v>
      </c>
    </row>
    <row r="4" spans="1:14" ht="22.5" customHeight="1">
      <c r="A4" s="49" t="str">
        <f>"&lt;="&amp;H3</f>
        <v>&lt;=65</v>
      </c>
      <c r="B4" s="67">
        <f>COUNTIF(Mitglieder_Alphabetisch!$I$2:$I$151,"&lt;="&amp;$H$3)</f>
        <v>9</v>
      </c>
      <c r="C4" s="71">
        <f>B4/B$3</f>
        <v>6.0402684563758392E-2</v>
      </c>
      <c r="D4" s="79">
        <f>C4</f>
        <v>6.0402684563758392E-2</v>
      </c>
      <c r="E4" s="156"/>
      <c r="F4" s="24"/>
      <c r="G4" s="41" t="s">
        <v>13</v>
      </c>
      <c r="H4" s="41">
        <v>1</v>
      </c>
      <c r="I4" s="41">
        <v>5</v>
      </c>
      <c r="J4" s="41">
        <v>10</v>
      </c>
      <c r="K4" s="41">
        <v>15</v>
      </c>
      <c r="L4" s="41">
        <v>20</v>
      </c>
      <c r="M4" s="41">
        <v>25</v>
      </c>
      <c r="N4" s="41">
        <v>30</v>
      </c>
    </row>
    <row r="5" spans="1:14" ht="22.5" customHeight="1">
      <c r="A5" s="50" t="str">
        <f>$H$3&amp;"-"&amp;$I$3</f>
        <v>65-70</v>
      </c>
      <c r="B5" s="68">
        <f>COUNTIF(Mitglieder_Alphabetisch!$I$2:$I$151,"&lt;="&amp;$I$3)-B4</f>
        <v>20</v>
      </c>
      <c r="C5" s="72">
        <f t="shared" ref="C5:C12" si="0">B5/B$3</f>
        <v>0.13422818791946309</v>
      </c>
      <c r="D5" s="80">
        <f t="shared" ref="D5:D11" si="1">D4+C5</f>
        <v>0.19463087248322147</v>
      </c>
      <c r="E5" s="156"/>
      <c r="G5" s="167" t="s">
        <v>29</v>
      </c>
      <c r="H5" s="167"/>
      <c r="I5" s="167"/>
      <c r="J5" s="167"/>
      <c r="K5" s="167"/>
      <c r="L5" s="167"/>
      <c r="M5" s="167"/>
      <c r="N5" s="167"/>
    </row>
    <row r="6" spans="1:14" ht="22.5" customHeight="1">
      <c r="A6" s="50" t="str">
        <f>$I$3&amp;"-"&amp;$J$3</f>
        <v>70-75</v>
      </c>
      <c r="B6" s="68">
        <f>COUNTIF(Mitglieder_Alphabetisch!$I$2:$I$151,"&lt;="&amp;$J$3)-B5-B4</f>
        <v>40</v>
      </c>
      <c r="C6" s="72">
        <f t="shared" si="0"/>
        <v>0.26845637583892618</v>
      </c>
      <c r="D6" s="80">
        <f t="shared" si="1"/>
        <v>0.46308724832214765</v>
      </c>
      <c r="E6" s="156"/>
      <c r="G6" s="165" t="s">
        <v>26</v>
      </c>
      <c r="H6" s="166"/>
      <c r="I6" s="166"/>
      <c r="J6" s="166"/>
      <c r="K6" s="166"/>
      <c r="L6" s="166"/>
      <c r="M6" s="166"/>
      <c r="N6" s="166"/>
    </row>
    <row r="7" spans="1:14" ht="22.5" customHeight="1">
      <c r="A7" s="50" t="str">
        <f>$J$3&amp;"-"&amp;$K$3</f>
        <v>75-80</v>
      </c>
      <c r="B7" s="68">
        <f>COUNTIF(Mitglieder_Alphabetisch!$I$2:$I$151,"&lt;="&amp;$K$3)-B6-B5-B4</f>
        <v>46</v>
      </c>
      <c r="C7" s="72">
        <f t="shared" si="0"/>
        <v>0.3087248322147651</v>
      </c>
      <c r="D7" s="80">
        <f t="shared" si="1"/>
        <v>0.77181208053691275</v>
      </c>
      <c r="E7" s="156"/>
      <c r="G7" s="168" t="str">
        <f>"OG "&amp;Readme!B3&amp;" Referenzdatum   ="</f>
        <v>OG Muster -  OG Referenzdatum   =</v>
      </c>
      <c r="H7" s="164"/>
      <c r="I7" s="164"/>
      <c r="J7" s="164"/>
      <c r="K7" s="46">
        <f>Readme!F3</f>
        <v>43115</v>
      </c>
      <c r="L7" s="40"/>
    </row>
    <row r="8" spans="1:14" ht="22.5" customHeight="1">
      <c r="A8" s="50" t="str">
        <f>$K$3&amp;"-"&amp;$L$3</f>
        <v>80-85</v>
      </c>
      <c r="B8" s="68">
        <f>COUNTIF(Mitglieder_Alphabetisch!$I$2:$I$151,"&lt;="&amp;$L$3)-B7-B6-B5-B4</f>
        <v>18</v>
      </c>
      <c r="C8" s="72">
        <f t="shared" si="0"/>
        <v>0.12080536912751678</v>
      </c>
      <c r="D8" s="80">
        <f t="shared" si="1"/>
        <v>0.89261744966442957</v>
      </c>
      <c r="E8" s="156"/>
    </row>
    <row r="9" spans="1:14" ht="22.5" customHeight="1">
      <c r="A9" s="50" t="str">
        <f>$L$3&amp;"-"&amp;$M$3</f>
        <v>85-90</v>
      </c>
      <c r="B9" s="68">
        <f>COUNTIF(Mitglieder_Alphabetisch!$I$2:$I$151,"&lt;="&amp;$M$3)-B8-B7-B6-B5-B4</f>
        <v>10</v>
      </c>
      <c r="C9" s="72">
        <f t="shared" si="0"/>
        <v>6.7114093959731544E-2</v>
      </c>
      <c r="D9" s="80">
        <f t="shared" si="1"/>
        <v>0.95973154362416113</v>
      </c>
      <c r="E9" s="156"/>
    </row>
    <row r="10" spans="1:14" ht="22.5" customHeight="1">
      <c r="A10" s="50" t="str">
        <f>$M$3&amp;"-"&amp;$N$3</f>
        <v>90-95</v>
      </c>
      <c r="B10" s="68">
        <f>COUNTIF(Mitglieder_Alphabetisch!$I$2:$I$151,"&lt;="&amp;$N$3)-B9-B8-B7-B6-B5-B4</f>
        <v>4</v>
      </c>
      <c r="C10" s="72">
        <f t="shared" si="0"/>
        <v>2.6845637583892617E-2</v>
      </c>
      <c r="D10" s="80">
        <f t="shared" si="1"/>
        <v>0.98657718120805371</v>
      </c>
      <c r="E10" s="156"/>
    </row>
    <row r="11" spans="1:14" ht="22.5" customHeight="1" thickBot="1">
      <c r="A11" s="51" t="str">
        <f>"&gt;"&amp;$N$3</f>
        <v>&gt;95</v>
      </c>
      <c r="B11" s="69">
        <f>COUNTIF(Mitglieder_Alphabetisch!$I$2:$I$151,"&gt;"&amp;$N$3)</f>
        <v>2</v>
      </c>
      <c r="C11" s="73">
        <f t="shared" si="0"/>
        <v>1.3422818791946308E-2</v>
      </c>
      <c r="D11" s="81">
        <f t="shared" si="1"/>
        <v>1</v>
      </c>
      <c r="E11" s="156"/>
    </row>
    <row r="12" spans="1:14" ht="22.5" customHeight="1">
      <c r="A12" s="35" t="s">
        <v>11</v>
      </c>
      <c r="B12" s="36">
        <f>SUM(B4:B11)</f>
        <v>149</v>
      </c>
      <c r="C12" s="74">
        <f t="shared" si="0"/>
        <v>1</v>
      </c>
      <c r="D12" s="82"/>
      <c r="E12" s="82"/>
    </row>
    <row r="13" spans="1:14" ht="22.5" customHeight="1">
      <c r="C13" s="21"/>
      <c r="D13" s="83"/>
      <c r="E13" s="83"/>
    </row>
    <row r="14" spans="1:14" ht="22.5" customHeight="1" thickBot="1">
      <c r="A14" s="22" t="s">
        <v>27</v>
      </c>
      <c r="C14" s="21"/>
      <c r="D14" s="83"/>
      <c r="E14" s="83"/>
    </row>
    <row r="15" spans="1:14" ht="22.5" customHeight="1">
      <c r="A15" s="49" t="str">
        <f>"&lt;="&amp;$H$4</f>
        <v>&lt;=1</v>
      </c>
      <c r="B15" s="67">
        <f>COUNTIF(Mitglieder_Alphabetisch!$J$2:$J$151,"&lt;="&amp;$H$4)</f>
        <v>13</v>
      </c>
      <c r="C15" s="71">
        <f>B15/B$3</f>
        <v>8.7248322147651006E-2</v>
      </c>
      <c r="D15" s="79">
        <f>C15</f>
        <v>8.7248322147651006E-2</v>
      </c>
      <c r="E15" s="156"/>
    </row>
    <row r="16" spans="1:14" ht="22.5" customHeight="1">
      <c r="A16" s="50" t="str">
        <f>$H$4&amp;"-"&amp;$I$4</f>
        <v>1-5</v>
      </c>
      <c r="B16" s="68">
        <f>COUNTIF(Mitglieder_Alphabetisch!$J$2:$J$151,"&lt;="&amp;$I$4)-B15</f>
        <v>13</v>
      </c>
      <c r="C16" s="72">
        <f t="shared" ref="C16:C23" si="2">B16/B$3</f>
        <v>8.7248322147651006E-2</v>
      </c>
      <c r="D16" s="80">
        <f t="shared" ref="D16:D22" si="3">D15+C16</f>
        <v>0.17449664429530201</v>
      </c>
      <c r="E16" s="156"/>
    </row>
    <row r="17" spans="1:16" ht="22.5" customHeight="1">
      <c r="A17" s="50" t="str">
        <f>$I$4&amp;"-"&amp;$J$4</f>
        <v>5-10</v>
      </c>
      <c r="B17" s="68">
        <f>COUNTIF(Mitglieder_Alphabetisch!$J$2:$J$151,"&lt;="&amp;$J$4)-B16-B15</f>
        <v>33</v>
      </c>
      <c r="C17" s="72">
        <f t="shared" si="2"/>
        <v>0.22147651006711411</v>
      </c>
      <c r="D17" s="80">
        <f t="shared" si="3"/>
        <v>0.39597315436241609</v>
      </c>
      <c r="E17" s="156"/>
    </row>
    <row r="18" spans="1:16" ht="22.5" customHeight="1">
      <c r="A18" s="50" t="str">
        <f>$J$4&amp;"-"&amp;$K$4</f>
        <v>10-15</v>
      </c>
      <c r="B18" s="68">
        <f>COUNTIF(Mitglieder_Alphabetisch!$J$2:$J$151,"&lt;="&amp;$K$4)-B17-B16-B15</f>
        <v>30</v>
      </c>
      <c r="C18" s="72">
        <f t="shared" si="2"/>
        <v>0.20134228187919462</v>
      </c>
      <c r="D18" s="80">
        <f t="shared" si="3"/>
        <v>0.59731543624161065</v>
      </c>
      <c r="E18" s="156"/>
    </row>
    <row r="19" spans="1:16" ht="22.5" customHeight="1">
      <c r="A19" s="50" t="str">
        <f>$K$4&amp;"-"&amp;$L$4</f>
        <v>15-20</v>
      </c>
      <c r="B19" s="68">
        <f>COUNTIF(Mitglieder_Alphabetisch!$J$2:$J$151,"&lt;="&amp;$L$4)-B18-B17-B16-B15</f>
        <v>44</v>
      </c>
      <c r="C19" s="72">
        <f t="shared" si="2"/>
        <v>0.29530201342281881</v>
      </c>
      <c r="D19" s="80">
        <f t="shared" si="3"/>
        <v>0.89261744966442946</v>
      </c>
      <c r="E19" s="156"/>
    </row>
    <row r="20" spans="1:16" ht="22.5" customHeight="1">
      <c r="A20" s="50" t="str">
        <f>$L$4&amp;"-"&amp;$M$4</f>
        <v>20-25</v>
      </c>
      <c r="B20" s="68">
        <f>COUNTIF(Mitglieder_Alphabetisch!$J$2:$J$151,"&lt;="&amp;$M$4)-B19-B18-B17-B16-B15</f>
        <v>9</v>
      </c>
      <c r="C20" s="72">
        <f t="shared" si="2"/>
        <v>6.0402684563758392E-2</v>
      </c>
      <c r="D20" s="80">
        <f t="shared" si="3"/>
        <v>0.95302013422818788</v>
      </c>
      <c r="E20" s="156"/>
    </row>
    <row r="21" spans="1:16" ht="22.5" customHeight="1">
      <c r="A21" s="50" t="str">
        <f>$M$4&amp;"-"&amp;$N$4</f>
        <v>25-30</v>
      </c>
      <c r="B21" s="68">
        <f>COUNTIF(Mitglieder_Alphabetisch!$J$2:$J$151,"&lt;="&amp;$N$4)-B20-B19-B18-B17-B16-B15</f>
        <v>1</v>
      </c>
      <c r="C21" s="72">
        <f t="shared" si="2"/>
        <v>6.7114093959731542E-3</v>
      </c>
      <c r="D21" s="80">
        <f t="shared" si="3"/>
        <v>0.95973154362416102</v>
      </c>
      <c r="E21" s="156"/>
      <c r="G21" s="163" t="s">
        <v>33</v>
      </c>
      <c r="H21" s="163"/>
      <c r="I21" s="164"/>
    </row>
    <row r="22" spans="1:16" ht="22.5" customHeight="1" thickBot="1">
      <c r="A22" s="51" t="str">
        <f>"&gt;"&amp;$N$4</f>
        <v>&gt;30</v>
      </c>
      <c r="B22" s="69">
        <f>COUNTIF(Mitglieder_Alphabetisch!$J$2:$J$151,"&gt;"&amp;$N$4)</f>
        <v>6</v>
      </c>
      <c r="C22" s="73">
        <f t="shared" si="2"/>
        <v>4.0268456375838924E-2</v>
      </c>
      <c r="D22" s="81">
        <f t="shared" si="3"/>
        <v>1</v>
      </c>
      <c r="E22" s="156"/>
    </row>
    <row r="23" spans="1:16" s="35" customFormat="1" ht="22.5" customHeight="1" thickBot="1">
      <c r="A23" s="35" t="s">
        <v>11</v>
      </c>
      <c r="B23" s="36">
        <f>SUM(B15:B22)</f>
        <v>149</v>
      </c>
      <c r="C23" s="74">
        <f t="shared" si="2"/>
        <v>1</v>
      </c>
      <c r="D23" s="74"/>
      <c r="E23" s="74"/>
      <c r="F23" s="27"/>
      <c r="G23" s="169" t="s">
        <v>32</v>
      </c>
      <c r="H23" s="170">
        <f>Mitglieder_Alphabetisch!I154</f>
        <v>76.543624161073822</v>
      </c>
      <c r="I23" s="52">
        <f>Mitglieder_Alphabetisch!I154</f>
        <v>76.543624161073822</v>
      </c>
      <c r="J23" s="53" t="s">
        <v>31</v>
      </c>
      <c r="K23" s="171" t="s">
        <v>35</v>
      </c>
      <c r="L23" s="172">
        <f>Mitglieder_Alphabetisch!U154</f>
        <v>0</v>
      </c>
      <c r="M23" s="54">
        <f>Mitglieder_Alphabetisch!J154</f>
        <v>12.906040268456376</v>
      </c>
      <c r="N23" s="55" t="s">
        <v>31</v>
      </c>
      <c r="O23" s="27"/>
      <c r="P23" s="36"/>
    </row>
    <row r="24" spans="1:16" ht="22.5" customHeight="1">
      <c r="B24" s="18"/>
      <c r="C24" s="21"/>
      <c r="D24" s="21"/>
      <c r="E24" s="21"/>
    </row>
    <row r="25" spans="1:16" ht="22.5" customHeight="1" thickBot="1">
      <c r="A25" s="22" t="s">
        <v>39</v>
      </c>
      <c r="B25" s="70">
        <f>Mitglieder_Alphabetisch!M153</f>
        <v>1024.5</v>
      </c>
      <c r="C25" s="21"/>
      <c r="D25" s="21"/>
      <c r="E25" s="21"/>
      <c r="G25" s="163" t="s">
        <v>34</v>
      </c>
      <c r="H25" s="163"/>
      <c r="I25" s="164"/>
    </row>
    <row r="26" spans="1:16" ht="22.5" customHeight="1" thickBot="1">
      <c r="A26" s="65" t="s">
        <v>46</v>
      </c>
      <c r="B26" s="113" t="s">
        <v>2</v>
      </c>
      <c r="C26" s="75"/>
      <c r="D26" s="66" t="s">
        <v>2</v>
      </c>
      <c r="E26" s="157"/>
    </row>
    <row r="27" spans="1:16" ht="22.5" customHeight="1" thickBot="1">
      <c r="A27" s="63" t="s">
        <v>43</v>
      </c>
      <c r="B27" s="84">
        <f>COUNTIF(Mitglieder_Alphabetisch!$I$2:$I$151,70)</f>
        <v>4</v>
      </c>
      <c r="C27" s="76" t="s">
        <v>40</v>
      </c>
      <c r="D27" s="64">
        <f>COUNTIF(Mitglieder_Alphabetisch!$J$2:$J$151,10)</f>
        <v>4</v>
      </c>
      <c r="E27" s="158"/>
      <c r="I27" s="44"/>
      <c r="M27" s="45"/>
    </row>
    <row r="28" spans="1:16" ht="22.5" customHeight="1">
      <c r="A28" s="59" t="s">
        <v>44</v>
      </c>
      <c r="B28" s="68">
        <f>COUNTIF(Mitglieder_Alphabetisch!$I$2:$I$151,80)</f>
        <v>7</v>
      </c>
      <c r="C28" s="77" t="s">
        <v>41</v>
      </c>
      <c r="D28" s="60">
        <f>COUNTIF(Mitglieder_Alphabetisch!$J$2:$J$151,20)</f>
        <v>12</v>
      </c>
      <c r="E28" s="158"/>
    </row>
    <row r="29" spans="1:16" ht="22.5" customHeight="1" thickBot="1">
      <c r="A29" s="61" t="s">
        <v>45</v>
      </c>
      <c r="B29" s="69">
        <f>COUNTIF(Mitglieder_Alphabetisch!$I$2:$I$151,90)</f>
        <v>1</v>
      </c>
      <c r="C29" s="78" t="s">
        <v>42</v>
      </c>
      <c r="D29" s="62">
        <f>COUNTIF(Mitglieder_Alphabetisch!$J$2:$J$151,25)</f>
        <v>3</v>
      </c>
      <c r="E29" s="158"/>
    </row>
  </sheetData>
  <mergeCells count="7">
    <mergeCell ref="G25:I25"/>
    <mergeCell ref="G6:N6"/>
    <mergeCell ref="G5:N5"/>
    <mergeCell ref="G7:J7"/>
    <mergeCell ref="G23:H23"/>
    <mergeCell ref="K23:L23"/>
    <mergeCell ref="G21:I21"/>
  </mergeCells>
  <pageMargins left="0.35433070866141736" right="0.19685039370078741" top="0.78740157480314965" bottom="0.78740157480314965" header="0.31496062992125984" footer="0.31496062992125984"/>
  <pageSetup paperSize="9" scale="66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154"/>
  <sheetViews>
    <sheetView workbookViewId="0">
      <selection activeCell="C161" sqref="C161"/>
    </sheetView>
  </sheetViews>
  <sheetFormatPr baseColWidth="10" defaultRowHeight="12.75"/>
  <cols>
    <col min="1" max="2" width="11.42578125" style="173"/>
    <col min="3" max="3" width="12" style="173" customWidth="1"/>
    <col min="4" max="4" width="14.42578125" style="181" customWidth="1"/>
    <col min="5" max="5" width="13" style="181" customWidth="1"/>
    <col min="6" max="6" width="21.5703125" style="173" customWidth="1"/>
    <col min="7" max="7" width="9.5703125" style="181" customWidth="1"/>
    <col min="8" max="8" width="11.42578125" style="173"/>
    <col min="9" max="9" width="6.85546875" style="181" customWidth="1"/>
    <col min="10" max="10" width="8.140625" style="181" customWidth="1"/>
    <col min="11" max="11" width="8.7109375" style="181" customWidth="1"/>
    <col min="12" max="12" width="7.42578125" style="3" customWidth="1"/>
    <col min="13" max="16384" width="11.42578125" style="173"/>
  </cols>
  <sheetData>
    <row r="1" spans="1:12">
      <c r="A1" s="174" t="str">
        <f>Mitglieder_Alphabetisch!A1</f>
        <v>Zuname</v>
      </c>
      <c r="B1" s="174" t="str">
        <f>Mitglieder_Alphabetisch!B1</f>
        <v>Vorname</v>
      </c>
      <c r="C1" s="174" t="str">
        <f>Mitglieder_Alphabetisch!C1</f>
        <v>Geb.Dat.</v>
      </c>
      <c r="D1" s="175" t="str">
        <f>Mitglieder_Alphabetisch!D1</f>
        <v>Eintr.Dat.</v>
      </c>
      <c r="E1" s="175" t="str">
        <f>Mitglieder_Alphabetisch!E1</f>
        <v>Hochz.Dat.</v>
      </c>
      <c r="F1" s="174" t="str">
        <f>Mitglieder_Alphabetisch!F1</f>
        <v>Strasse</v>
      </c>
      <c r="G1" s="175" t="str">
        <f>Mitglieder_Alphabetisch!G1</f>
        <v>PLZ</v>
      </c>
      <c r="H1" s="174" t="str">
        <f>Mitglieder_Alphabetisch!H1</f>
        <v>Ort</v>
      </c>
      <c r="I1" s="175" t="str">
        <f>Mitglieder_Alphabetisch!I1</f>
        <v>Alter</v>
      </c>
      <c r="J1" s="175" t="str">
        <f>Mitglieder_Alphabetisch!J1</f>
        <v>Zugeh.</v>
      </c>
      <c r="K1" s="175" t="str">
        <f>Mitglieder_Alphabetisch!K1</f>
        <v>Ehedauer</v>
      </c>
      <c r="L1" s="141" t="str">
        <f>Mitglieder_Alphabetisch!L1</f>
        <v>Betr.</v>
      </c>
    </row>
    <row r="2" spans="1:12" hidden="1">
      <c r="A2" s="176" t="str">
        <f>Mitglieder_Alphabetisch!A2</f>
        <v>Zuname1</v>
      </c>
      <c r="B2" s="176" t="str">
        <f>Mitglieder_Alphabetisch!B2</f>
        <v>Vorn.1</v>
      </c>
      <c r="C2" s="5">
        <f>Mitglieder_Alphabetisch!C2</f>
        <v>17618</v>
      </c>
      <c r="D2" s="5">
        <f>Mitglieder_Alphabetisch!D2</f>
        <v>42786</v>
      </c>
      <c r="E2" s="5">
        <f>Mitglieder_Alphabetisch!E2</f>
        <v>0</v>
      </c>
      <c r="F2" s="176" t="str">
        <f>Mitglieder_Alphabetisch!F2</f>
        <v>Strasse1</v>
      </c>
      <c r="G2" s="177" t="str">
        <f>Mitglieder_Alphabetisch!G2</f>
        <v>5xxx</v>
      </c>
      <c r="H2" s="176" t="str">
        <f>Mitglieder_Alphabetisch!H2</f>
        <v>Ort</v>
      </c>
      <c r="I2" s="178">
        <f>Mitglieder_Alphabetisch!I2</f>
        <v>70</v>
      </c>
      <c r="J2" s="179">
        <f>Mitglieder_Alphabetisch!J2</f>
        <v>1</v>
      </c>
      <c r="K2" s="180">
        <f>Mitglieder_Alphabetisch!K2</f>
        <v>0</v>
      </c>
      <c r="L2" s="99" t="str">
        <f>Mitglieder_Alphabetisch!L2</f>
        <v>BMa</v>
      </c>
    </row>
    <row r="3" spans="1:12" hidden="1">
      <c r="A3" s="176" t="str">
        <f>Mitglieder_Alphabetisch!A3</f>
        <v>Zuname2</v>
      </c>
      <c r="B3" s="176" t="str">
        <f>Mitglieder_Alphabetisch!B3</f>
        <v>Vorn.2</v>
      </c>
      <c r="C3" s="5">
        <f>Mitglieder_Alphabetisch!C3</f>
        <v>12524</v>
      </c>
      <c r="D3" s="5">
        <f>Mitglieder_Alphabetisch!D3</f>
        <v>36130</v>
      </c>
      <c r="E3" s="5">
        <f>Mitglieder_Alphabetisch!E3</f>
        <v>0</v>
      </c>
      <c r="F3" s="176" t="str">
        <f>Mitglieder_Alphabetisch!F3</f>
        <v>Strasse2</v>
      </c>
      <c r="G3" s="177" t="str">
        <f>Mitglieder_Alphabetisch!G3</f>
        <v>5xxx</v>
      </c>
      <c r="H3" s="176" t="str">
        <f>Mitglieder_Alphabetisch!H3</f>
        <v>Ort</v>
      </c>
      <c r="I3" s="178">
        <f>Mitglieder_Alphabetisch!I3</f>
        <v>84</v>
      </c>
      <c r="J3" s="177">
        <f>Mitglieder_Alphabetisch!J3</f>
        <v>20</v>
      </c>
      <c r="K3" s="180">
        <f>Mitglieder_Alphabetisch!K3</f>
        <v>0</v>
      </c>
      <c r="L3" s="99" t="str">
        <f>Mitglieder_Alphabetisch!L3</f>
        <v>BMa</v>
      </c>
    </row>
    <row r="4" spans="1:12" hidden="1">
      <c r="A4" s="176" t="str">
        <f>Mitglieder_Alphabetisch!A4</f>
        <v>Zuname3</v>
      </c>
      <c r="B4" s="176" t="str">
        <f>Mitglieder_Alphabetisch!B4</f>
        <v>Vorn.3</v>
      </c>
      <c r="C4" s="5">
        <f>Mitglieder_Alphabetisch!C4</f>
        <v>20107</v>
      </c>
      <c r="D4" s="5">
        <f>Mitglieder_Alphabetisch!D4</f>
        <v>40777</v>
      </c>
      <c r="E4" s="5">
        <f>Mitglieder_Alphabetisch!E4</f>
        <v>0</v>
      </c>
      <c r="F4" s="176" t="str">
        <f>Mitglieder_Alphabetisch!F4</f>
        <v>Strasse3</v>
      </c>
      <c r="G4" s="177" t="str">
        <f>Mitglieder_Alphabetisch!G4</f>
        <v>5xxx</v>
      </c>
      <c r="H4" s="176" t="str">
        <f>Mitglieder_Alphabetisch!H4</f>
        <v>Ort</v>
      </c>
      <c r="I4" s="178">
        <f>Mitglieder_Alphabetisch!I4</f>
        <v>63</v>
      </c>
      <c r="J4" s="177">
        <f>Mitglieder_Alphabetisch!J4</f>
        <v>7</v>
      </c>
      <c r="K4" s="180">
        <f>Mitglieder_Alphabetisch!K4</f>
        <v>0</v>
      </c>
      <c r="L4" s="87" t="str">
        <f>Mitglieder_Alphabetisch!L4</f>
        <v>HFr</v>
      </c>
    </row>
    <row r="5" spans="1:12" hidden="1">
      <c r="A5" s="176" t="str">
        <f>Mitglieder_Alphabetisch!A5</f>
        <v>Zuname4</v>
      </c>
      <c r="B5" s="176" t="str">
        <f>Mitglieder_Alphabetisch!B5</f>
        <v>Vorn.4</v>
      </c>
      <c r="C5" s="5">
        <f>Mitglieder_Alphabetisch!C5</f>
        <v>20672</v>
      </c>
      <c r="D5" s="5">
        <f>Mitglieder_Alphabetisch!D5</f>
        <v>40777</v>
      </c>
      <c r="E5" s="5">
        <f>Mitglieder_Alphabetisch!E5</f>
        <v>0</v>
      </c>
      <c r="F5" s="176" t="str">
        <f>Mitglieder_Alphabetisch!F5</f>
        <v>Strasse4</v>
      </c>
      <c r="G5" s="177" t="str">
        <f>Mitglieder_Alphabetisch!G5</f>
        <v>5xxx</v>
      </c>
      <c r="H5" s="176" t="str">
        <f>Mitglieder_Alphabetisch!H5</f>
        <v>Ort</v>
      </c>
      <c r="I5" s="178">
        <f>Mitglieder_Alphabetisch!I5</f>
        <v>62</v>
      </c>
      <c r="J5" s="177">
        <f>Mitglieder_Alphabetisch!J5</f>
        <v>7</v>
      </c>
      <c r="K5" s="180">
        <f>Mitglieder_Alphabetisch!K5</f>
        <v>0</v>
      </c>
      <c r="L5" s="87" t="str">
        <f>Mitglieder_Alphabetisch!L5</f>
        <v>HFr</v>
      </c>
    </row>
    <row r="6" spans="1:12" hidden="1">
      <c r="A6" s="176" t="str">
        <f>Mitglieder_Alphabetisch!A6</f>
        <v>Zuname5</v>
      </c>
      <c r="B6" s="176" t="str">
        <f>Mitglieder_Alphabetisch!B6</f>
        <v>Vorn.5</v>
      </c>
      <c r="C6" s="5">
        <f>Mitglieder_Alphabetisch!C6</f>
        <v>7263</v>
      </c>
      <c r="D6" s="5">
        <f>Mitglieder_Alphabetisch!D6</f>
        <v>30382</v>
      </c>
      <c r="E6" s="5">
        <f>Mitglieder_Alphabetisch!E6</f>
        <v>0</v>
      </c>
      <c r="F6" s="176" t="str">
        <f>Mitglieder_Alphabetisch!F6</f>
        <v>Strasse5</v>
      </c>
      <c r="G6" s="177" t="str">
        <f>Mitglieder_Alphabetisch!G6</f>
        <v>5xxx</v>
      </c>
      <c r="H6" s="176" t="str">
        <f>Mitglieder_Alphabetisch!H6</f>
        <v>Ort</v>
      </c>
      <c r="I6" s="178">
        <f>Mitglieder_Alphabetisch!I6</f>
        <v>99</v>
      </c>
      <c r="J6" s="177">
        <f>Mitglieder_Alphabetisch!J6</f>
        <v>35</v>
      </c>
      <c r="K6" s="180">
        <f>Mitglieder_Alphabetisch!K6</f>
        <v>0</v>
      </c>
      <c r="L6" s="87" t="str">
        <f>Mitglieder_Alphabetisch!L6</f>
        <v>HFr</v>
      </c>
    </row>
    <row r="7" spans="1:12" hidden="1">
      <c r="A7" s="176" t="str">
        <f>Mitglieder_Alphabetisch!A7</f>
        <v>Zuname6</v>
      </c>
      <c r="B7" s="176" t="str">
        <f>Mitglieder_Alphabetisch!B7</f>
        <v>Vorn.6</v>
      </c>
      <c r="C7" s="5">
        <f>Mitglieder_Alphabetisch!C7</f>
        <v>13158</v>
      </c>
      <c r="D7" s="5">
        <f>Mitglieder_Alphabetisch!D7</f>
        <v>35536</v>
      </c>
      <c r="E7" s="5">
        <f>Mitglieder_Alphabetisch!E7</f>
        <v>22402</v>
      </c>
      <c r="F7" s="176" t="str">
        <f>Mitglieder_Alphabetisch!F7</f>
        <v>Strasse6</v>
      </c>
      <c r="G7" s="177" t="str">
        <f>Mitglieder_Alphabetisch!G7</f>
        <v>5xxx</v>
      </c>
      <c r="H7" s="176" t="str">
        <f>Mitglieder_Alphabetisch!H7</f>
        <v>Ort</v>
      </c>
      <c r="I7" s="178">
        <f>Mitglieder_Alphabetisch!I7</f>
        <v>82</v>
      </c>
      <c r="J7" s="177">
        <f>Mitglieder_Alphabetisch!J7</f>
        <v>21</v>
      </c>
      <c r="K7" s="180">
        <f>Mitglieder_Alphabetisch!K7</f>
        <v>57</v>
      </c>
      <c r="L7" s="57" t="str">
        <f>Mitglieder_Alphabetisch!L7</f>
        <v>BMa</v>
      </c>
    </row>
    <row r="8" spans="1:12">
      <c r="A8" s="176" t="str">
        <f>Mitglieder_Alphabetisch!A8</f>
        <v>Zuname7</v>
      </c>
      <c r="B8" s="176" t="str">
        <f>Mitglieder_Alphabetisch!B8</f>
        <v>Vorn.7</v>
      </c>
      <c r="C8" s="5">
        <f>Mitglieder_Alphabetisch!C8</f>
        <v>13929</v>
      </c>
      <c r="D8" s="5">
        <f>Mitglieder_Alphabetisch!D8</f>
        <v>35536</v>
      </c>
      <c r="E8" s="5">
        <f>Mitglieder_Alphabetisch!E8</f>
        <v>22402</v>
      </c>
      <c r="F8" s="176" t="str">
        <f>Mitglieder_Alphabetisch!F8</f>
        <v>Strasse7</v>
      </c>
      <c r="G8" s="177" t="str">
        <f>Mitglieder_Alphabetisch!G8</f>
        <v>5xxx</v>
      </c>
      <c r="H8" s="176" t="str">
        <f>Mitglieder_Alphabetisch!H8</f>
        <v>Ort</v>
      </c>
      <c r="I8" s="178">
        <f>Mitglieder_Alphabetisch!I8</f>
        <v>80</v>
      </c>
      <c r="J8" s="177">
        <f>Mitglieder_Alphabetisch!J8</f>
        <v>21</v>
      </c>
      <c r="K8" s="180">
        <f>Mitglieder_Alphabetisch!K8</f>
        <v>57</v>
      </c>
      <c r="L8" s="57" t="str">
        <f>Mitglieder_Alphabetisch!L8</f>
        <v>BMa</v>
      </c>
    </row>
    <row r="9" spans="1:12" hidden="1">
      <c r="A9" s="176" t="str">
        <f>Mitglieder_Alphabetisch!A9</f>
        <v>Zuname8</v>
      </c>
      <c r="B9" s="176" t="str">
        <f>Mitglieder_Alphabetisch!B9</f>
        <v>Vorn.8</v>
      </c>
      <c r="C9" s="5">
        <f>Mitglieder_Alphabetisch!C9</f>
        <v>16686</v>
      </c>
      <c r="D9" s="5">
        <f>Mitglieder_Alphabetisch!D9</f>
        <v>38839</v>
      </c>
      <c r="E9" s="5">
        <f>Mitglieder_Alphabetisch!E9</f>
        <v>27138</v>
      </c>
      <c r="F9" s="176" t="str">
        <f>Mitglieder_Alphabetisch!F9</f>
        <v>Strasse8</v>
      </c>
      <c r="G9" s="177" t="str">
        <f>Mitglieder_Alphabetisch!G9</f>
        <v>5xxx</v>
      </c>
      <c r="H9" s="176" t="str">
        <f>Mitglieder_Alphabetisch!H9</f>
        <v>Ort</v>
      </c>
      <c r="I9" s="178">
        <f>Mitglieder_Alphabetisch!I9</f>
        <v>73</v>
      </c>
      <c r="J9" s="177">
        <f>Mitglieder_Alphabetisch!J9</f>
        <v>12</v>
      </c>
      <c r="K9" s="180">
        <f>Mitglieder_Alphabetisch!K9</f>
        <v>44</v>
      </c>
      <c r="L9" s="98" t="str">
        <f>Mitglieder_Alphabetisch!L9</f>
        <v>BHe</v>
      </c>
    </row>
    <row r="10" spans="1:12" hidden="1">
      <c r="A10" s="176" t="str">
        <f>Mitglieder_Alphabetisch!A10</f>
        <v>Zuname9</v>
      </c>
      <c r="B10" s="176" t="str">
        <f>Mitglieder_Alphabetisch!B10</f>
        <v>Vorn.9</v>
      </c>
      <c r="C10" s="5">
        <f>Mitglieder_Alphabetisch!C10</f>
        <v>18591</v>
      </c>
      <c r="D10" s="5">
        <f>Mitglieder_Alphabetisch!D10</f>
        <v>38839</v>
      </c>
      <c r="E10" s="5">
        <f>Mitglieder_Alphabetisch!E10</f>
        <v>27138</v>
      </c>
      <c r="F10" s="176" t="str">
        <f>Mitglieder_Alphabetisch!F10</f>
        <v>Strasse9</v>
      </c>
      <c r="G10" s="177" t="str">
        <f>Mitglieder_Alphabetisch!G10</f>
        <v>5xxx</v>
      </c>
      <c r="H10" s="176" t="str">
        <f>Mitglieder_Alphabetisch!H10</f>
        <v>Ort</v>
      </c>
      <c r="I10" s="178">
        <f>Mitglieder_Alphabetisch!I10</f>
        <v>68</v>
      </c>
      <c r="J10" s="177">
        <f>Mitglieder_Alphabetisch!J10</f>
        <v>12</v>
      </c>
      <c r="K10" s="180">
        <f>Mitglieder_Alphabetisch!K10</f>
        <v>44</v>
      </c>
      <c r="L10" s="98" t="str">
        <f>Mitglieder_Alphabetisch!L10</f>
        <v>BHe</v>
      </c>
    </row>
    <row r="11" spans="1:12" hidden="1">
      <c r="A11" s="176" t="str">
        <f>Mitglieder_Alphabetisch!A11</f>
        <v>Zuname10</v>
      </c>
      <c r="B11" s="176" t="str">
        <f>Mitglieder_Alphabetisch!B11</f>
        <v>Vorn.10</v>
      </c>
      <c r="C11" s="5">
        <f>Mitglieder_Alphabetisch!C11</f>
        <v>18591</v>
      </c>
      <c r="D11" s="5">
        <f>Mitglieder_Alphabetisch!D11</f>
        <v>38839</v>
      </c>
      <c r="E11" s="5">
        <f>Mitglieder_Alphabetisch!E11</f>
        <v>0</v>
      </c>
      <c r="F11" s="176" t="str">
        <f>Mitglieder_Alphabetisch!F11</f>
        <v>Strasse10</v>
      </c>
      <c r="G11" s="177" t="str">
        <f>Mitglieder_Alphabetisch!G11</f>
        <v>5xxx</v>
      </c>
      <c r="H11" s="176" t="str">
        <f>Mitglieder_Alphabetisch!H11</f>
        <v>Ort</v>
      </c>
      <c r="I11" s="178">
        <f>Mitglieder_Alphabetisch!I11</f>
        <v>68</v>
      </c>
      <c r="J11" s="177">
        <f>Mitglieder_Alphabetisch!J11</f>
        <v>12</v>
      </c>
      <c r="K11" s="180">
        <f>Mitglieder_Alphabetisch!K11</f>
        <v>0</v>
      </c>
      <c r="L11" s="97" t="str">
        <f>Mitglieder_Alphabetisch!L11</f>
        <v>HHa</v>
      </c>
    </row>
    <row r="12" spans="1:12" hidden="1">
      <c r="A12" s="176" t="str">
        <f>Mitglieder_Alphabetisch!A12</f>
        <v>Zuname11</v>
      </c>
      <c r="B12" s="176" t="str">
        <f>Mitglieder_Alphabetisch!B12</f>
        <v>Vorn.11</v>
      </c>
      <c r="C12" s="5">
        <f>Mitglieder_Alphabetisch!C12</f>
        <v>14285</v>
      </c>
      <c r="D12" s="5">
        <f>Mitglieder_Alphabetisch!D12</f>
        <v>36130</v>
      </c>
      <c r="E12" s="5">
        <f>Mitglieder_Alphabetisch!E12</f>
        <v>0</v>
      </c>
      <c r="F12" s="176" t="str">
        <f>Mitglieder_Alphabetisch!F12</f>
        <v>Strasse11</v>
      </c>
      <c r="G12" s="177" t="str">
        <f>Mitglieder_Alphabetisch!G12</f>
        <v>5xxx</v>
      </c>
      <c r="H12" s="176" t="str">
        <f>Mitglieder_Alphabetisch!H12</f>
        <v>Ort</v>
      </c>
      <c r="I12" s="178">
        <f>Mitglieder_Alphabetisch!I12</f>
        <v>79</v>
      </c>
      <c r="J12" s="177">
        <f>Mitglieder_Alphabetisch!J12</f>
        <v>20</v>
      </c>
      <c r="K12" s="180">
        <f>Mitglieder_Alphabetisch!K12</f>
        <v>0</v>
      </c>
      <c r="L12" s="57" t="str">
        <f>Mitglieder_Alphabetisch!L12</f>
        <v>BHe</v>
      </c>
    </row>
    <row r="13" spans="1:12" hidden="1">
      <c r="A13" s="176" t="str">
        <f>Mitglieder_Alphabetisch!A13</f>
        <v>Zuname12</v>
      </c>
      <c r="B13" s="176" t="str">
        <f>Mitglieder_Alphabetisch!B13</f>
        <v>Vorn.12</v>
      </c>
      <c r="C13" s="5">
        <f>Mitglieder_Alphabetisch!C13</f>
        <v>16368</v>
      </c>
      <c r="D13" s="5">
        <f>Mitglieder_Alphabetisch!D13</f>
        <v>40122</v>
      </c>
      <c r="E13" s="5">
        <f>Mitglieder_Alphabetisch!E13</f>
        <v>25438</v>
      </c>
      <c r="F13" s="176" t="str">
        <f>Mitglieder_Alphabetisch!F13</f>
        <v>Strasse12</v>
      </c>
      <c r="G13" s="177" t="str">
        <f>Mitglieder_Alphabetisch!G13</f>
        <v>5xxx</v>
      </c>
      <c r="H13" s="176" t="str">
        <f>Mitglieder_Alphabetisch!H13</f>
        <v>Ort</v>
      </c>
      <c r="I13" s="178">
        <f>Mitglieder_Alphabetisch!I13</f>
        <v>74</v>
      </c>
      <c r="J13" s="177">
        <f>Mitglieder_Alphabetisch!J13</f>
        <v>9</v>
      </c>
      <c r="K13" s="180">
        <f>Mitglieder_Alphabetisch!K13</f>
        <v>49</v>
      </c>
      <c r="L13" s="96" t="str">
        <f>Mitglieder_Alphabetisch!L13</f>
        <v>RHe</v>
      </c>
    </row>
    <row r="14" spans="1:12" hidden="1">
      <c r="A14" s="176" t="str">
        <f>Mitglieder_Alphabetisch!A14</f>
        <v>Zuname13</v>
      </c>
      <c r="B14" s="176" t="str">
        <f>Mitglieder_Alphabetisch!B14</f>
        <v>Vorn.13</v>
      </c>
      <c r="C14" s="5">
        <f>Mitglieder_Alphabetisch!C14</f>
        <v>17145</v>
      </c>
      <c r="D14" s="5">
        <f>Mitglieder_Alphabetisch!D14</f>
        <v>40122</v>
      </c>
      <c r="E14" s="5">
        <f>Mitglieder_Alphabetisch!E14</f>
        <v>25438</v>
      </c>
      <c r="F14" s="176" t="str">
        <f>Mitglieder_Alphabetisch!F14</f>
        <v>Strasse13</v>
      </c>
      <c r="G14" s="177" t="str">
        <f>Mitglieder_Alphabetisch!G14</f>
        <v>5xxx</v>
      </c>
      <c r="H14" s="176" t="str">
        <f>Mitglieder_Alphabetisch!H14</f>
        <v>Ort</v>
      </c>
      <c r="I14" s="178">
        <f>Mitglieder_Alphabetisch!I14</f>
        <v>72</v>
      </c>
      <c r="J14" s="177">
        <f>Mitglieder_Alphabetisch!J14</f>
        <v>9</v>
      </c>
      <c r="K14" s="180">
        <f>Mitglieder_Alphabetisch!K14</f>
        <v>49</v>
      </c>
      <c r="L14" s="96" t="str">
        <f>Mitglieder_Alphabetisch!L14</f>
        <v>RHe</v>
      </c>
    </row>
    <row r="15" spans="1:12" hidden="1">
      <c r="A15" s="176" t="str">
        <f>Mitglieder_Alphabetisch!A15</f>
        <v>Zuname14</v>
      </c>
      <c r="B15" s="176" t="str">
        <f>Mitglieder_Alphabetisch!B15</f>
        <v>Vorn.14</v>
      </c>
      <c r="C15" s="5">
        <f>Mitglieder_Alphabetisch!C15</f>
        <v>16855</v>
      </c>
      <c r="D15" s="5">
        <f>Mitglieder_Alphabetisch!D15</f>
        <v>40435</v>
      </c>
      <c r="E15" s="5">
        <f>Mitglieder_Alphabetisch!E15</f>
        <v>0</v>
      </c>
      <c r="F15" s="176" t="str">
        <f>Mitglieder_Alphabetisch!F15</f>
        <v>Strasse14</v>
      </c>
      <c r="G15" s="177" t="str">
        <f>Mitglieder_Alphabetisch!G15</f>
        <v>5xxx</v>
      </c>
      <c r="H15" s="176" t="str">
        <f>Mitglieder_Alphabetisch!H15</f>
        <v>Ort</v>
      </c>
      <c r="I15" s="178">
        <f>Mitglieder_Alphabetisch!I15</f>
        <v>72</v>
      </c>
      <c r="J15" s="177">
        <f>Mitglieder_Alphabetisch!J15</f>
        <v>8</v>
      </c>
      <c r="K15" s="180">
        <f>Mitglieder_Alphabetisch!K15</f>
        <v>0</v>
      </c>
      <c r="L15" s="88" t="str">
        <f>Mitglieder_Alphabetisch!L15</f>
        <v>HRo</v>
      </c>
    </row>
    <row r="16" spans="1:12" hidden="1">
      <c r="A16" s="176" t="str">
        <f>Mitglieder_Alphabetisch!A16</f>
        <v>Zuname15</v>
      </c>
      <c r="B16" s="176" t="str">
        <f>Mitglieder_Alphabetisch!B16</f>
        <v>Vorn.15</v>
      </c>
      <c r="C16" s="5">
        <f>Mitglieder_Alphabetisch!C16</f>
        <v>11395</v>
      </c>
      <c r="D16" s="5">
        <f>Mitglieder_Alphabetisch!D16</f>
        <v>36535</v>
      </c>
      <c r="E16" s="5">
        <f>Mitglieder_Alphabetisch!E16</f>
        <v>21343</v>
      </c>
      <c r="F16" s="176" t="str">
        <f>Mitglieder_Alphabetisch!F16</f>
        <v>Strasse15</v>
      </c>
      <c r="G16" s="177" t="str">
        <f>Mitglieder_Alphabetisch!G16</f>
        <v>5xxx</v>
      </c>
      <c r="H16" s="176" t="str">
        <f>Mitglieder_Alphabetisch!H16</f>
        <v>Ort</v>
      </c>
      <c r="I16" s="178">
        <f>Mitglieder_Alphabetisch!I16</f>
        <v>87</v>
      </c>
      <c r="J16" s="177">
        <f>Mitglieder_Alphabetisch!J16</f>
        <v>18</v>
      </c>
      <c r="K16" s="180">
        <f>Mitglieder_Alphabetisch!K16</f>
        <v>60</v>
      </c>
      <c r="L16" s="99" t="str">
        <f>Mitglieder_Alphabetisch!L16</f>
        <v>BMa</v>
      </c>
    </row>
    <row r="17" spans="1:16" hidden="1">
      <c r="A17" s="176" t="str">
        <f>Mitglieder_Alphabetisch!A17</f>
        <v>Zuname16</v>
      </c>
      <c r="B17" s="176" t="str">
        <f>Mitglieder_Alphabetisch!B17</f>
        <v>Vorn.16</v>
      </c>
      <c r="C17" s="5">
        <f>Mitglieder_Alphabetisch!C17</f>
        <v>13409</v>
      </c>
      <c r="D17" s="5">
        <f>Mitglieder_Alphabetisch!D17</f>
        <v>36535</v>
      </c>
      <c r="E17" s="5">
        <f>Mitglieder_Alphabetisch!E17</f>
        <v>21343</v>
      </c>
      <c r="F17" s="176" t="str">
        <f>Mitglieder_Alphabetisch!F17</f>
        <v>Strasse16</v>
      </c>
      <c r="G17" s="177" t="str">
        <f>Mitglieder_Alphabetisch!G17</f>
        <v>5xxx</v>
      </c>
      <c r="H17" s="176" t="str">
        <f>Mitglieder_Alphabetisch!H17</f>
        <v>Ort</v>
      </c>
      <c r="I17" s="178">
        <f>Mitglieder_Alphabetisch!I17</f>
        <v>82</v>
      </c>
      <c r="J17" s="177">
        <f>Mitglieder_Alphabetisch!J17</f>
        <v>18</v>
      </c>
      <c r="K17" s="180">
        <f>Mitglieder_Alphabetisch!K17</f>
        <v>60</v>
      </c>
      <c r="L17" s="99" t="str">
        <f>Mitglieder_Alphabetisch!L17</f>
        <v>BMa</v>
      </c>
    </row>
    <row r="18" spans="1:16" hidden="1">
      <c r="A18" s="176" t="str">
        <f>Mitglieder_Alphabetisch!A18</f>
        <v>Zuname17</v>
      </c>
      <c r="B18" s="176" t="str">
        <f>Mitglieder_Alphabetisch!B18</f>
        <v>Vorn.17</v>
      </c>
      <c r="C18" s="5">
        <f>Mitglieder_Alphabetisch!C18</f>
        <v>17259</v>
      </c>
      <c r="D18" s="5">
        <f>Mitglieder_Alphabetisch!D18</f>
        <v>40435</v>
      </c>
      <c r="E18" s="5">
        <f>Mitglieder_Alphabetisch!E18</f>
        <v>24992</v>
      </c>
      <c r="F18" s="176" t="str">
        <f>Mitglieder_Alphabetisch!F18</f>
        <v>Strasse17</v>
      </c>
      <c r="G18" s="177" t="str">
        <f>Mitglieder_Alphabetisch!G18</f>
        <v>5xxx</v>
      </c>
      <c r="H18" s="176" t="str">
        <f>Mitglieder_Alphabetisch!H18</f>
        <v>Ort</v>
      </c>
      <c r="I18" s="178">
        <f>Mitglieder_Alphabetisch!I18</f>
        <v>71</v>
      </c>
      <c r="J18" s="177">
        <f>Mitglieder_Alphabetisch!J18</f>
        <v>8</v>
      </c>
      <c r="K18" s="180">
        <f>Mitglieder_Alphabetisch!K18</f>
        <v>50</v>
      </c>
      <c r="L18" s="87" t="str">
        <f>Mitglieder_Alphabetisch!L18</f>
        <v>HFr</v>
      </c>
    </row>
    <row r="19" spans="1:16" hidden="1">
      <c r="A19" s="176" t="str">
        <f>Mitglieder_Alphabetisch!A19</f>
        <v>Zuname18</v>
      </c>
      <c r="B19" s="176" t="str">
        <f>Mitglieder_Alphabetisch!B19</f>
        <v>Vorn.18</v>
      </c>
      <c r="C19" s="5">
        <f>Mitglieder_Alphabetisch!C19</f>
        <v>16446</v>
      </c>
      <c r="D19" s="5">
        <f>Mitglieder_Alphabetisch!D19</f>
        <v>40435</v>
      </c>
      <c r="E19" s="5">
        <f>Mitglieder_Alphabetisch!E19</f>
        <v>24992</v>
      </c>
      <c r="F19" s="176" t="str">
        <f>Mitglieder_Alphabetisch!F19</f>
        <v>Strasse18</v>
      </c>
      <c r="G19" s="177" t="str">
        <f>Mitglieder_Alphabetisch!G19</f>
        <v>5xxx</v>
      </c>
      <c r="H19" s="176" t="str">
        <f>Mitglieder_Alphabetisch!H19</f>
        <v>Ort</v>
      </c>
      <c r="I19" s="178">
        <f>Mitglieder_Alphabetisch!I19</f>
        <v>73</v>
      </c>
      <c r="J19" s="177">
        <f>Mitglieder_Alphabetisch!J19</f>
        <v>8</v>
      </c>
      <c r="K19" s="180">
        <f>Mitglieder_Alphabetisch!K19</f>
        <v>50</v>
      </c>
      <c r="L19" s="87" t="str">
        <f>Mitglieder_Alphabetisch!L19</f>
        <v>HFr</v>
      </c>
    </row>
    <row r="20" spans="1:16" hidden="1">
      <c r="A20" s="176" t="str">
        <f>Mitglieder_Alphabetisch!A20</f>
        <v>Zuname19</v>
      </c>
      <c r="B20" s="176" t="str">
        <f>Mitglieder_Alphabetisch!B20</f>
        <v>Vorn.19</v>
      </c>
      <c r="C20" s="5">
        <f>Mitglieder_Alphabetisch!C20</f>
        <v>14929</v>
      </c>
      <c r="D20" s="5">
        <f>Mitglieder_Alphabetisch!D20</f>
        <v>42243</v>
      </c>
      <c r="E20" s="5">
        <f>Mitglieder_Alphabetisch!E20</f>
        <v>0</v>
      </c>
      <c r="F20" s="176" t="str">
        <f>Mitglieder_Alphabetisch!F20</f>
        <v>Strasse19</v>
      </c>
      <c r="G20" s="177" t="str">
        <f>Mitglieder_Alphabetisch!G20</f>
        <v>5xxx</v>
      </c>
      <c r="H20" s="176" t="str">
        <f>Mitglieder_Alphabetisch!H20</f>
        <v>Ort</v>
      </c>
      <c r="I20" s="178">
        <f>Mitglieder_Alphabetisch!I20</f>
        <v>78</v>
      </c>
      <c r="J20" s="177">
        <f>Mitglieder_Alphabetisch!J20</f>
        <v>3</v>
      </c>
      <c r="K20" s="180">
        <f>Mitglieder_Alphabetisch!K20</f>
        <v>0</v>
      </c>
      <c r="L20" s="88" t="str">
        <f>Mitglieder_Alphabetisch!L20</f>
        <v>HRo</v>
      </c>
    </row>
    <row r="21" spans="1:16" hidden="1">
      <c r="A21" s="176" t="str">
        <f>Mitglieder_Alphabetisch!A21</f>
        <v>Zuname20</v>
      </c>
      <c r="B21" s="176" t="str">
        <f>Mitglieder_Alphabetisch!B21</f>
        <v>Vorn.20</v>
      </c>
      <c r="C21" s="5">
        <f>Mitglieder_Alphabetisch!C21</f>
        <v>16948</v>
      </c>
      <c r="D21" s="5">
        <f>Mitglieder_Alphabetisch!D21</f>
        <v>38919</v>
      </c>
      <c r="E21" s="5">
        <f>Mitglieder_Alphabetisch!E21</f>
        <v>0</v>
      </c>
      <c r="F21" s="176" t="str">
        <f>Mitglieder_Alphabetisch!F21</f>
        <v>Strasse20</v>
      </c>
      <c r="G21" s="177" t="str">
        <f>Mitglieder_Alphabetisch!G21</f>
        <v>5xxx</v>
      </c>
      <c r="H21" s="176" t="str">
        <f>Mitglieder_Alphabetisch!H21</f>
        <v>Ort</v>
      </c>
      <c r="I21" s="178">
        <f>Mitglieder_Alphabetisch!I21</f>
        <v>72</v>
      </c>
      <c r="J21" s="177">
        <f>Mitglieder_Alphabetisch!J21</f>
        <v>12</v>
      </c>
      <c r="K21" s="180">
        <f>Mitglieder_Alphabetisch!K21</f>
        <v>0</v>
      </c>
      <c r="L21" s="98" t="str">
        <f>Mitglieder_Alphabetisch!L21</f>
        <v>BHe</v>
      </c>
    </row>
    <row r="22" spans="1:16" hidden="1">
      <c r="A22" s="176" t="str">
        <f>Mitglieder_Alphabetisch!A22</f>
        <v>Zuname21</v>
      </c>
      <c r="B22" s="176" t="str">
        <f>Mitglieder_Alphabetisch!B22</f>
        <v>Vorn.21</v>
      </c>
      <c r="C22" s="5">
        <f>Mitglieder_Alphabetisch!C22</f>
        <v>16282</v>
      </c>
      <c r="D22" s="5">
        <f>Mitglieder_Alphabetisch!D22</f>
        <v>39391</v>
      </c>
      <c r="E22" s="5">
        <f>Mitglieder_Alphabetisch!E22</f>
        <v>0</v>
      </c>
      <c r="F22" s="176" t="str">
        <f>Mitglieder_Alphabetisch!F22</f>
        <v>Strasse21</v>
      </c>
      <c r="G22" s="177" t="str">
        <f>Mitglieder_Alphabetisch!G22</f>
        <v>5xxx</v>
      </c>
      <c r="H22" s="176" t="str">
        <f>Mitglieder_Alphabetisch!H22</f>
        <v>Ort</v>
      </c>
      <c r="I22" s="178">
        <f>Mitglieder_Alphabetisch!I22</f>
        <v>74</v>
      </c>
      <c r="J22" s="177">
        <f>Mitglieder_Alphabetisch!J22</f>
        <v>11</v>
      </c>
      <c r="K22" s="180">
        <f>Mitglieder_Alphabetisch!K22</f>
        <v>0</v>
      </c>
      <c r="L22" s="88" t="str">
        <f>Mitglieder_Alphabetisch!L22</f>
        <v>HRo</v>
      </c>
    </row>
    <row r="23" spans="1:16" hidden="1">
      <c r="A23" s="176" t="str">
        <f>Mitglieder_Alphabetisch!A23</f>
        <v>Zuname22</v>
      </c>
      <c r="B23" s="176" t="str">
        <f>Mitglieder_Alphabetisch!B23</f>
        <v>Vorn.22</v>
      </c>
      <c r="C23" s="5">
        <f>Mitglieder_Alphabetisch!C23</f>
        <v>14488</v>
      </c>
      <c r="D23" s="5">
        <f>Mitglieder_Alphabetisch!D23</f>
        <v>36488</v>
      </c>
      <c r="E23" s="5">
        <f>Mitglieder_Alphabetisch!E23</f>
        <v>0</v>
      </c>
      <c r="F23" s="176" t="str">
        <f>Mitglieder_Alphabetisch!F23</f>
        <v>Strasse22</v>
      </c>
      <c r="G23" s="177" t="str">
        <f>Mitglieder_Alphabetisch!G23</f>
        <v>5xxx</v>
      </c>
      <c r="H23" s="176" t="str">
        <f>Mitglieder_Alphabetisch!H23</f>
        <v>Ort</v>
      </c>
      <c r="I23" s="178">
        <f>Mitglieder_Alphabetisch!I23</f>
        <v>79</v>
      </c>
      <c r="J23" s="177">
        <f>Mitglieder_Alphabetisch!J23</f>
        <v>19</v>
      </c>
      <c r="K23" s="180">
        <f>Mitglieder_Alphabetisch!K23</f>
        <v>0</v>
      </c>
      <c r="L23" s="88" t="str">
        <f>Mitglieder_Alphabetisch!L23</f>
        <v>HRo</v>
      </c>
    </row>
    <row r="24" spans="1:16">
      <c r="A24" s="176" t="str">
        <f>Mitglieder_Alphabetisch!A24</f>
        <v>Zuname23</v>
      </c>
      <c r="B24" s="176" t="str">
        <f>Mitglieder_Alphabetisch!B24</f>
        <v>Vorn.23</v>
      </c>
      <c r="C24" s="5">
        <f>Mitglieder_Alphabetisch!C24</f>
        <v>13894</v>
      </c>
      <c r="D24" s="5">
        <f>Mitglieder_Alphabetisch!D24</f>
        <v>38839</v>
      </c>
      <c r="E24" s="5">
        <f>Mitglieder_Alphabetisch!E24</f>
        <v>0</v>
      </c>
      <c r="F24" s="176" t="str">
        <f>Mitglieder_Alphabetisch!F24</f>
        <v>Strasse23</v>
      </c>
      <c r="G24" s="177" t="str">
        <f>Mitglieder_Alphabetisch!G24</f>
        <v>5xxx</v>
      </c>
      <c r="H24" s="176" t="str">
        <f>Mitglieder_Alphabetisch!H24</f>
        <v>Ort</v>
      </c>
      <c r="I24" s="178">
        <f>Mitglieder_Alphabetisch!I24</f>
        <v>80</v>
      </c>
      <c r="J24" s="177">
        <f>Mitglieder_Alphabetisch!J24</f>
        <v>12</v>
      </c>
      <c r="K24" s="180">
        <f>Mitglieder_Alphabetisch!K24</f>
        <v>0</v>
      </c>
      <c r="L24" s="97" t="str">
        <f>Mitglieder_Alphabetisch!L24</f>
        <v>HHa</v>
      </c>
    </row>
    <row r="25" spans="1:16" hidden="1">
      <c r="A25" s="176" t="str">
        <f>Mitglieder_Alphabetisch!A25</f>
        <v>Zuname24</v>
      </c>
      <c r="B25" s="176" t="str">
        <f>Mitglieder_Alphabetisch!B25</f>
        <v>Vorn.24</v>
      </c>
      <c r="C25" s="5">
        <f>Mitglieder_Alphabetisch!C25</f>
        <v>12817</v>
      </c>
      <c r="D25" s="5">
        <f>Mitglieder_Alphabetisch!D25</f>
        <v>39559</v>
      </c>
      <c r="E25" s="5">
        <f>Mitglieder_Alphabetisch!E25</f>
        <v>0</v>
      </c>
      <c r="F25" s="176" t="str">
        <f>Mitglieder_Alphabetisch!F25</f>
        <v>Strasse24</v>
      </c>
      <c r="G25" s="177" t="str">
        <f>Mitglieder_Alphabetisch!G25</f>
        <v>5xxx</v>
      </c>
      <c r="H25" s="176" t="str">
        <f>Mitglieder_Alphabetisch!H25</f>
        <v>Ort</v>
      </c>
      <c r="I25" s="178">
        <f>Mitglieder_Alphabetisch!I25</f>
        <v>83</v>
      </c>
      <c r="J25" s="177">
        <f>Mitglieder_Alphabetisch!J25</f>
        <v>10</v>
      </c>
      <c r="K25" s="180">
        <f>Mitglieder_Alphabetisch!K25</f>
        <v>0</v>
      </c>
      <c r="L25" s="87" t="str">
        <f>Mitglieder_Alphabetisch!L25</f>
        <v>HFr</v>
      </c>
    </row>
    <row r="26" spans="1:16" hidden="1">
      <c r="A26" s="176" t="str">
        <f>Mitglieder_Alphabetisch!A26</f>
        <v>Zuname25</v>
      </c>
      <c r="B26" s="176" t="str">
        <f>Mitglieder_Alphabetisch!B26</f>
        <v>Vorn.25</v>
      </c>
      <c r="C26" s="5">
        <f>Mitglieder_Alphabetisch!C26</f>
        <v>11748</v>
      </c>
      <c r="D26" s="5">
        <f>Mitglieder_Alphabetisch!D26</f>
        <v>35870</v>
      </c>
      <c r="E26" s="5">
        <f>Mitglieder_Alphabetisch!E26</f>
        <v>0</v>
      </c>
      <c r="F26" s="176" t="str">
        <f>Mitglieder_Alphabetisch!F26</f>
        <v>Strasse25</v>
      </c>
      <c r="G26" s="177" t="str">
        <f>Mitglieder_Alphabetisch!G26</f>
        <v>5xxx</v>
      </c>
      <c r="H26" s="176" t="str">
        <f>Mitglieder_Alphabetisch!H26</f>
        <v>Ort</v>
      </c>
      <c r="I26" s="178">
        <f>Mitglieder_Alphabetisch!I26</f>
        <v>86</v>
      </c>
      <c r="J26" s="177">
        <f>Mitglieder_Alphabetisch!J26</f>
        <v>20</v>
      </c>
      <c r="K26" s="180">
        <f>Mitglieder_Alphabetisch!K26</f>
        <v>0</v>
      </c>
      <c r="L26" s="87" t="str">
        <f>Mitglieder_Alphabetisch!L26</f>
        <v>HFr</v>
      </c>
    </row>
    <row r="27" spans="1:16" hidden="1">
      <c r="A27" s="176" t="str">
        <f>Mitglieder_Alphabetisch!A27</f>
        <v>Zuname26</v>
      </c>
      <c r="B27" s="176" t="str">
        <f>Mitglieder_Alphabetisch!B27</f>
        <v>Vorn.26</v>
      </c>
      <c r="C27" s="5">
        <f>Mitglieder_Alphabetisch!C27</f>
        <v>11486</v>
      </c>
      <c r="D27" s="5">
        <f>Mitglieder_Alphabetisch!D27</f>
        <v>36306</v>
      </c>
      <c r="E27" s="5">
        <f>Mitglieder_Alphabetisch!E27</f>
        <v>22540</v>
      </c>
      <c r="F27" s="176" t="str">
        <f>Mitglieder_Alphabetisch!F27</f>
        <v>Strasse26</v>
      </c>
      <c r="G27" s="177" t="str">
        <f>Mitglieder_Alphabetisch!G27</f>
        <v>5xxx</v>
      </c>
      <c r="H27" s="176" t="str">
        <f>Mitglieder_Alphabetisch!H27</f>
        <v>Ort</v>
      </c>
      <c r="I27" s="178">
        <f>Mitglieder_Alphabetisch!I27</f>
        <v>87</v>
      </c>
      <c r="J27" s="177">
        <f>Mitglieder_Alphabetisch!J27</f>
        <v>19</v>
      </c>
      <c r="K27" s="180">
        <f>Mitglieder_Alphabetisch!K27</f>
        <v>57</v>
      </c>
      <c r="L27" s="87" t="str">
        <f>Mitglieder_Alphabetisch!L27</f>
        <v>HFr</v>
      </c>
    </row>
    <row r="28" spans="1:16" ht="15" customHeight="1">
      <c r="A28" s="176" t="str">
        <f>Mitglieder_Alphabetisch!A28</f>
        <v>Zuname27</v>
      </c>
      <c r="B28" s="176" t="str">
        <f>Mitglieder_Alphabetisch!B28</f>
        <v>Vorn.27</v>
      </c>
      <c r="C28" s="5">
        <f>Mitglieder_Alphabetisch!C28</f>
        <v>14136</v>
      </c>
      <c r="D28" s="5">
        <f>Mitglieder_Alphabetisch!D28</f>
        <v>36306</v>
      </c>
      <c r="E28" s="5">
        <f>Mitglieder_Alphabetisch!E28</f>
        <v>22540</v>
      </c>
      <c r="F28" s="176" t="str">
        <f>Mitglieder_Alphabetisch!F28</f>
        <v>Strasse27</v>
      </c>
      <c r="G28" s="177" t="str">
        <f>Mitglieder_Alphabetisch!G28</f>
        <v>5xxx</v>
      </c>
      <c r="H28" s="176" t="str">
        <f>Mitglieder_Alphabetisch!H28</f>
        <v>Ort</v>
      </c>
      <c r="I28" s="178">
        <f>Mitglieder_Alphabetisch!I28</f>
        <v>80</v>
      </c>
      <c r="J28" s="177">
        <f>Mitglieder_Alphabetisch!J28</f>
        <v>19</v>
      </c>
      <c r="K28" s="180">
        <f>Mitglieder_Alphabetisch!K28</f>
        <v>57</v>
      </c>
      <c r="L28" s="87" t="str">
        <f>Mitglieder_Alphabetisch!L28</f>
        <v>HFr</v>
      </c>
      <c r="P28" s="192"/>
    </row>
    <row r="29" spans="1:16" ht="18.75" hidden="1">
      <c r="A29" s="176" t="str">
        <f>Mitglieder_Alphabetisch!A29</f>
        <v>Zuname28</v>
      </c>
      <c r="B29" s="176" t="str">
        <f>Mitglieder_Alphabetisch!B29</f>
        <v>Vorn.28</v>
      </c>
      <c r="C29" s="5">
        <f>Mitglieder_Alphabetisch!C29</f>
        <v>14667</v>
      </c>
      <c r="D29" s="5">
        <f>Mitglieder_Alphabetisch!D29</f>
        <v>39373</v>
      </c>
      <c r="E29" s="5">
        <f>Mitglieder_Alphabetisch!E29</f>
        <v>0</v>
      </c>
      <c r="F29" s="176" t="str">
        <f>Mitglieder_Alphabetisch!F29</f>
        <v>Strasse28</v>
      </c>
      <c r="G29" s="177" t="str">
        <f>Mitglieder_Alphabetisch!G29</f>
        <v>5xxx</v>
      </c>
      <c r="H29" s="176" t="str">
        <f>Mitglieder_Alphabetisch!H29</f>
        <v>Ort</v>
      </c>
      <c r="I29" s="178">
        <f>Mitglieder_Alphabetisch!I29</f>
        <v>78</v>
      </c>
      <c r="J29" s="177">
        <f>Mitglieder_Alphabetisch!J29</f>
        <v>11</v>
      </c>
      <c r="K29" s="180">
        <f>Mitglieder_Alphabetisch!K29</f>
        <v>0</v>
      </c>
      <c r="L29" s="88" t="str">
        <f>Mitglieder_Alphabetisch!L29</f>
        <v>HRo</v>
      </c>
      <c r="P29" s="193" t="s">
        <v>547</v>
      </c>
    </row>
    <row r="30" spans="1:16" ht="18.75" hidden="1">
      <c r="A30" s="176" t="str">
        <f>Mitglieder_Alphabetisch!A30</f>
        <v>Zuname29</v>
      </c>
      <c r="B30" s="176" t="str">
        <f>Mitglieder_Alphabetisch!B30</f>
        <v>Vorn.29</v>
      </c>
      <c r="C30" s="5">
        <f>Mitglieder_Alphabetisch!C30</f>
        <v>11853</v>
      </c>
      <c r="D30" s="5">
        <f>Mitglieder_Alphabetisch!D30</f>
        <v>37123</v>
      </c>
      <c r="E30" s="5">
        <f>Mitglieder_Alphabetisch!E30</f>
        <v>21154</v>
      </c>
      <c r="F30" s="176" t="str">
        <f>Mitglieder_Alphabetisch!F30</f>
        <v>Strasse29</v>
      </c>
      <c r="G30" s="177" t="str">
        <f>Mitglieder_Alphabetisch!G30</f>
        <v>5xxx</v>
      </c>
      <c r="H30" s="176" t="str">
        <f>Mitglieder_Alphabetisch!H30</f>
        <v>Ort</v>
      </c>
      <c r="I30" s="178">
        <f>Mitglieder_Alphabetisch!I30</f>
        <v>86</v>
      </c>
      <c r="J30" s="177">
        <f>Mitglieder_Alphabetisch!J30</f>
        <v>17</v>
      </c>
      <c r="K30" s="180">
        <f>Mitglieder_Alphabetisch!K30</f>
        <v>61</v>
      </c>
      <c r="L30" s="88" t="str">
        <f>Mitglieder_Alphabetisch!L30</f>
        <v>HRo</v>
      </c>
      <c r="P30" s="193" t="s">
        <v>548</v>
      </c>
    </row>
    <row r="31" spans="1:16" hidden="1">
      <c r="A31" s="176" t="str">
        <f>Mitglieder_Alphabetisch!A31</f>
        <v>Zuname30</v>
      </c>
      <c r="B31" s="176" t="str">
        <f>Mitglieder_Alphabetisch!B31</f>
        <v>Vorn.30</v>
      </c>
      <c r="C31" s="5">
        <f>Mitglieder_Alphabetisch!C31</f>
        <v>12025</v>
      </c>
      <c r="D31" s="5">
        <f>Mitglieder_Alphabetisch!D31</f>
        <v>37123</v>
      </c>
      <c r="E31" s="5">
        <f>Mitglieder_Alphabetisch!E31</f>
        <v>21154</v>
      </c>
      <c r="F31" s="176" t="str">
        <f>Mitglieder_Alphabetisch!F31</f>
        <v>Strasse30</v>
      </c>
      <c r="G31" s="177" t="str">
        <f>Mitglieder_Alphabetisch!G31</f>
        <v>5xxx</v>
      </c>
      <c r="H31" s="176" t="str">
        <f>Mitglieder_Alphabetisch!H31</f>
        <v>Ort</v>
      </c>
      <c r="I31" s="178">
        <f>Mitglieder_Alphabetisch!I31</f>
        <v>86</v>
      </c>
      <c r="J31" s="177">
        <f>Mitglieder_Alphabetisch!J31</f>
        <v>17</v>
      </c>
      <c r="K31" s="180">
        <f>Mitglieder_Alphabetisch!K31</f>
        <v>61</v>
      </c>
      <c r="L31" s="88" t="str">
        <f>Mitglieder_Alphabetisch!L31</f>
        <v>HRo</v>
      </c>
    </row>
    <row r="32" spans="1:16" hidden="1">
      <c r="A32" s="176" t="str">
        <f>Mitglieder_Alphabetisch!A32</f>
        <v>Zuname31</v>
      </c>
      <c r="B32" s="176" t="str">
        <f>Mitglieder_Alphabetisch!B32</f>
        <v>Vorn.31</v>
      </c>
      <c r="C32" s="5">
        <f>Mitglieder_Alphabetisch!C32</f>
        <v>16046</v>
      </c>
      <c r="D32" s="5">
        <f>Mitglieder_Alphabetisch!D32</f>
        <v>37180</v>
      </c>
      <c r="E32" s="5">
        <f>Mitglieder_Alphabetisch!E32</f>
        <v>0</v>
      </c>
      <c r="F32" s="176" t="str">
        <f>Mitglieder_Alphabetisch!F32</f>
        <v>Strasse31</v>
      </c>
      <c r="G32" s="177" t="str">
        <f>Mitglieder_Alphabetisch!G32</f>
        <v>5xxx</v>
      </c>
      <c r="H32" s="176" t="str">
        <f>Mitglieder_Alphabetisch!H32</f>
        <v>Ort</v>
      </c>
      <c r="I32" s="178">
        <f>Mitglieder_Alphabetisch!I32</f>
        <v>75</v>
      </c>
      <c r="J32" s="177">
        <f>Mitglieder_Alphabetisch!J32</f>
        <v>17</v>
      </c>
      <c r="K32" s="180">
        <f>Mitglieder_Alphabetisch!K32</f>
        <v>0</v>
      </c>
      <c r="L32" s="87" t="str">
        <f>Mitglieder_Alphabetisch!L32</f>
        <v>HFr</v>
      </c>
    </row>
    <row r="33" spans="1:12" hidden="1">
      <c r="A33" s="176" t="str">
        <f>Mitglieder_Alphabetisch!A33</f>
        <v>Zuname32</v>
      </c>
      <c r="B33" s="176" t="str">
        <f>Mitglieder_Alphabetisch!B33</f>
        <v>Vorn.32</v>
      </c>
      <c r="C33" s="5">
        <f>Mitglieder_Alphabetisch!C33</f>
        <v>9105</v>
      </c>
      <c r="D33" s="5">
        <f>Mitglieder_Alphabetisch!D33</f>
        <v>33989</v>
      </c>
      <c r="E33" s="5">
        <f>Mitglieder_Alphabetisch!E33</f>
        <v>0</v>
      </c>
      <c r="F33" s="176" t="str">
        <f>Mitglieder_Alphabetisch!F33</f>
        <v>Strasse32</v>
      </c>
      <c r="G33" s="177" t="str">
        <f>Mitglieder_Alphabetisch!G33</f>
        <v>5xxx</v>
      </c>
      <c r="H33" s="176" t="str">
        <f>Mitglieder_Alphabetisch!H33</f>
        <v>Ort</v>
      </c>
      <c r="I33" s="178">
        <f>Mitglieder_Alphabetisch!I33</f>
        <v>94</v>
      </c>
      <c r="J33" s="177">
        <f>Mitglieder_Alphabetisch!J33</f>
        <v>25</v>
      </c>
      <c r="K33" s="180">
        <f>Mitglieder_Alphabetisch!K33</f>
        <v>0</v>
      </c>
      <c r="L33" s="99" t="str">
        <f>Mitglieder_Alphabetisch!L33</f>
        <v>BMa</v>
      </c>
    </row>
    <row r="34" spans="1:12" hidden="1">
      <c r="A34" s="176" t="str">
        <f>Mitglieder_Alphabetisch!A34</f>
        <v>Zuname33</v>
      </c>
      <c r="B34" s="176" t="str">
        <f>Mitglieder_Alphabetisch!B34</f>
        <v>Vorn.33</v>
      </c>
      <c r="C34" s="5">
        <f>Mitglieder_Alphabetisch!C34</f>
        <v>17213</v>
      </c>
      <c r="D34" s="5">
        <f>Mitglieder_Alphabetisch!D34</f>
        <v>39352</v>
      </c>
      <c r="E34" s="5">
        <f>Mitglieder_Alphabetisch!E34</f>
        <v>0</v>
      </c>
      <c r="F34" s="176" t="str">
        <f>Mitglieder_Alphabetisch!F34</f>
        <v>Strasse33</v>
      </c>
      <c r="G34" s="177" t="str">
        <f>Mitglieder_Alphabetisch!G34</f>
        <v>5xxx</v>
      </c>
      <c r="H34" s="176" t="str">
        <f>Mitglieder_Alphabetisch!H34</f>
        <v>Ort</v>
      </c>
      <c r="I34" s="178">
        <f>Mitglieder_Alphabetisch!I34</f>
        <v>71</v>
      </c>
      <c r="J34" s="177">
        <f>Mitglieder_Alphabetisch!J34</f>
        <v>11</v>
      </c>
      <c r="K34" s="180">
        <f>Mitglieder_Alphabetisch!K34</f>
        <v>0</v>
      </c>
      <c r="L34" s="86" t="str">
        <f>Mitglieder_Alphabetisch!L34</f>
        <v>SEr</v>
      </c>
    </row>
    <row r="35" spans="1:12" hidden="1">
      <c r="A35" s="176" t="str">
        <f>Mitglieder_Alphabetisch!A35</f>
        <v>Zuname34</v>
      </c>
      <c r="B35" s="176" t="str">
        <f>Mitglieder_Alphabetisch!B35</f>
        <v>Vorn.34</v>
      </c>
      <c r="C35" s="5">
        <f>Mitglieder_Alphabetisch!C35</f>
        <v>15910</v>
      </c>
      <c r="D35" s="5">
        <f>Mitglieder_Alphabetisch!D35</f>
        <v>39457</v>
      </c>
      <c r="E35" s="5">
        <f>Mitglieder_Alphabetisch!E35</f>
        <v>26018</v>
      </c>
      <c r="F35" s="176" t="str">
        <f>Mitglieder_Alphabetisch!F35</f>
        <v>Strasse34</v>
      </c>
      <c r="G35" s="177" t="str">
        <f>Mitglieder_Alphabetisch!G35</f>
        <v>5xxx</v>
      </c>
      <c r="H35" s="176" t="str">
        <f>Mitglieder_Alphabetisch!H35</f>
        <v>Ort</v>
      </c>
      <c r="I35" s="178">
        <f>Mitglieder_Alphabetisch!I35</f>
        <v>75</v>
      </c>
      <c r="J35" s="177">
        <f>Mitglieder_Alphabetisch!J35</f>
        <v>10</v>
      </c>
      <c r="K35" s="180">
        <f>Mitglieder_Alphabetisch!K35</f>
        <v>47</v>
      </c>
      <c r="L35" s="86" t="str">
        <f>Mitglieder_Alphabetisch!L35</f>
        <v>SEr</v>
      </c>
    </row>
    <row r="36" spans="1:12" hidden="1">
      <c r="A36" s="176" t="str">
        <f>Mitglieder_Alphabetisch!A36</f>
        <v>Zuname35</v>
      </c>
      <c r="B36" s="176" t="str">
        <f>Mitglieder_Alphabetisch!B36</f>
        <v>Vorn.35</v>
      </c>
      <c r="C36" s="5">
        <f>Mitglieder_Alphabetisch!C36</f>
        <v>15713</v>
      </c>
      <c r="D36" s="5">
        <f>Mitglieder_Alphabetisch!D36</f>
        <v>39457</v>
      </c>
      <c r="E36" s="5">
        <f>Mitglieder_Alphabetisch!E36</f>
        <v>26018</v>
      </c>
      <c r="F36" s="176" t="str">
        <f>Mitglieder_Alphabetisch!F36</f>
        <v>Strasse35</v>
      </c>
      <c r="G36" s="177" t="str">
        <f>Mitglieder_Alphabetisch!G36</f>
        <v>5xxx</v>
      </c>
      <c r="H36" s="176" t="str">
        <f>Mitglieder_Alphabetisch!H36</f>
        <v>Ort</v>
      </c>
      <c r="I36" s="178">
        <f>Mitglieder_Alphabetisch!I36</f>
        <v>75</v>
      </c>
      <c r="J36" s="177">
        <f>Mitglieder_Alphabetisch!J36</f>
        <v>10</v>
      </c>
      <c r="K36" s="180">
        <f>Mitglieder_Alphabetisch!K36</f>
        <v>47</v>
      </c>
      <c r="L36" s="86" t="str">
        <f>Mitglieder_Alphabetisch!L36</f>
        <v>SEr</v>
      </c>
    </row>
    <row r="37" spans="1:12" hidden="1">
      <c r="A37" s="176" t="str">
        <f>Mitglieder_Alphabetisch!A37</f>
        <v>Zuname36</v>
      </c>
      <c r="B37" s="176" t="str">
        <f>Mitglieder_Alphabetisch!B37</f>
        <v>Vorn.36</v>
      </c>
      <c r="C37" s="5">
        <f>Mitglieder_Alphabetisch!C37</f>
        <v>16569</v>
      </c>
      <c r="D37" s="5">
        <f>Mitglieder_Alphabetisch!D37</f>
        <v>41533</v>
      </c>
      <c r="E37" s="5">
        <f>Mitglieder_Alphabetisch!E37</f>
        <v>0</v>
      </c>
      <c r="F37" s="176" t="str">
        <f>Mitglieder_Alphabetisch!F37</f>
        <v>Strasse36</v>
      </c>
      <c r="G37" s="177" t="str">
        <f>Mitglieder_Alphabetisch!G37</f>
        <v>5xxx</v>
      </c>
      <c r="H37" s="176" t="str">
        <f>Mitglieder_Alphabetisch!H37</f>
        <v>Ort</v>
      </c>
      <c r="I37" s="178">
        <f>Mitglieder_Alphabetisch!I37</f>
        <v>73</v>
      </c>
      <c r="J37" s="177">
        <f>Mitglieder_Alphabetisch!J37</f>
        <v>5</v>
      </c>
      <c r="K37" s="180">
        <f>Mitglieder_Alphabetisch!K37</f>
        <v>0</v>
      </c>
      <c r="L37" s="86" t="str">
        <f>Mitglieder_Alphabetisch!L37</f>
        <v>SEr</v>
      </c>
    </row>
    <row r="38" spans="1:12" hidden="1">
      <c r="A38" s="176" t="str">
        <f>Mitglieder_Alphabetisch!A38</f>
        <v>Zuname37</v>
      </c>
      <c r="B38" s="176" t="str">
        <f>Mitglieder_Alphabetisch!B38</f>
        <v>Vorn.37</v>
      </c>
      <c r="C38" s="5">
        <f>Mitglieder_Alphabetisch!C38</f>
        <v>18759</v>
      </c>
      <c r="D38" s="5">
        <f>Mitglieder_Alphabetisch!D38</f>
        <v>36852</v>
      </c>
      <c r="E38" s="5">
        <f>Mitglieder_Alphabetisch!E38</f>
        <v>0</v>
      </c>
      <c r="F38" s="176" t="str">
        <f>Mitglieder_Alphabetisch!F38</f>
        <v>Strasse37</v>
      </c>
      <c r="G38" s="177" t="str">
        <f>Mitglieder_Alphabetisch!G38</f>
        <v>5xxx</v>
      </c>
      <c r="H38" s="176" t="str">
        <f>Mitglieder_Alphabetisch!H38</f>
        <v>Ort</v>
      </c>
      <c r="I38" s="178">
        <f>Mitglieder_Alphabetisch!I38</f>
        <v>67</v>
      </c>
      <c r="J38" s="177">
        <f>Mitglieder_Alphabetisch!J38</f>
        <v>18</v>
      </c>
      <c r="K38" s="180">
        <f>Mitglieder_Alphabetisch!K38</f>
        <v>0</v>
      </c>
      <c r="L38" s="88" t="str">
        <f>Mitglieder_Alphabetisch!L38</f>
        <v>HRo</v>
      </c>
    </row>
    <row r="39" spans="1:12" hidden="1">
      <c r="A39" s="176" t="str">
        <f>Mitglieder_Alphabetisch!A39</f>
        <v>Zuname38</v>
      </c>
      <c r="B39" s="176" t="str">
        <f>Mitglieder_Alphabetisch!B39</f>
        <v>Vorn.38</v>
      </c>
      <c r="C39" s="5">
        <f>Mitglieder_Alphabetisch!C39</f>
        <v>15894</v>
      </c>
      <c r="D39" s="5">
        <f>Mitglieder_Alphabetisch!D39</f>
        <v>36852</v>
      </c>
      <c r="E39" s="5">
        <f>Mitglieder_Alphabetisch!E39</f>
        <v>0</v>
      </c>
      <c r="F39" s="176" t="str">
        <f>Mitglieder_Alphabetisch!F39</f>
        <v>Strasse38</v>
      </c>
      <c r="G39" s="177" t="str">
        <f>Mitglieder_Alphabetisch!G39</f>
        <v>5xxx</v>
      </c>
      <c r="H39" s="176" t="str">
        <f>Mitglieder_Alphabetisch!H39</f>
        <v>Ort</v>
      </c>
      <c r="I39" s="178">
        <f>Mitglieder_Alphabetisch!I39</f>
        <v>75</v>
      </c>
      <c r="J39" s="177">
        <f>Mitglieder_Alphabetisch!J39</f>
        <v>18</v>
      </c>
      <c r="K39" s="180">
        <f>Mitglieder_Alphabetisch!K39</f>
        <v>0</v>
      </c>
      <c r="L39" s="88" t="str">
        <f>Mitglieder_Alphabetisch!L39</f>
        <v>HRo</v>
      </c>
    </row>
    <row r="40" spans="1:12" hidden="1">
      <c r="A40" s="176" t="str">
        <f>Mitglieder_Alphabetisch!A40</f>
        <v>Zuname39</v>
      </c>
      <c r="B40" s="176" t="str">
        <f>Mitglieder_Alphabetisch!B40</f>
        <v>Vorn.39</v>
      </c>
      <c r="C40" s="5">
        <f>Mitglieder_Alphabetisch!C40</f>
        <v>15781</v>
      </c>
      <c r="D40" s="5">
        <f>Mitglieder_Alphabetisch!D40</f>
        <v>43082</v>
      </c>
      <c r="E40" s="5">
        <f>Mitglieder_Alphabetisch!E40</f>
        <v>0</v>
      </c>
      <c r="F40" s="176" t="str">
        <f>Mitglieder_Alphabetisch!F40</f>
        <v>Strasse39</v>
      </c>
      <c r="G40" s="177" t="str">
        <f>Mitglieder_Alphabetisch!G40</f>
        <v>5xxx</v>
      </c>
      <c r="H40" s="176" t="str">
        <f>Mitglieder_Alphabetisch!H40</f>
        <v>Ort</v>
      </c>
      <c r="I40" s="178">
        <f>Mitglieder_Alphabetisch!I40</f>
        <v>75</v>
      </c>
      <c r="J40" s="177">
        <f>Mitglieder_Alphabetisch!J40</f>
        <v>1</v>
      </c>
      <c r="K40" s="180">
        <f>Mitglieder_Alphabetisch!K40</f>
        <v>0</v>
      </c>
      <c r="L40" s="86" t="str">
        <f>Mitglieder_Alphabetisch!L40</f>
        <v>SEr</v>
      </c>
    </row>
    <row r="41" spans="1:12" hidden="1">
      <c r="A41" s="176" t="str">
        <f>Mitglieder_Alphabetisch!A41</f>
        <v>Zuname40</v>
      </c>
      <c r="B41" s="176" t="str">
        <f>Mitglieder_Alphabetisch!B41</f>
        <v>Vorn.40</v>
      </c>
      <c r="C41" s="5">
        <f>Mitglieder_Alphabetisch!C41</f>
        <v>17689</v>
      </c>
      <c r="D41" s="5">
        <f>Mitglieder_Alphabetisch!D41</f>
        <v>41086</v>
      </c>
      <c r="E41" s="5">
        <f>Mitglieder_Alphabetisch!E41</f>
        <v>0</v>
      </c>
      <c r="F41" s="176" t="str">
        <f>Mitglieder_Alphabetisch!F41</f>
        <v>Strasse40</v>
      </c>
      <c r="G41" s="177" t="str">
        <f>Mitglieder_Alphabetisch!G41</f>
        <v>5xxx</v>
      </c>
      <c r="H41" s="176" t="str">
        <f>Mitglieder_Alphabetisch!H41</f>
        <v>Ort</v>
      </c>
      <c r="I41" s="178">
        <f>Mitglieder_Alphabetisch!I41</f>
        <v>70</v>
      </c>
      <c r="J41" s="179">
        <f>Mitglieder_Alphabetisch!J41</f>
        <v>6</v>
      </c>
      <c r="K41" s="180">
        <f>Mitglieder_Alphabetisch!K41</f>
        <v>0</v>
      </c>
      <c r="L41" s="87" t="str">
        <f>Mitglieder_Alphabetisch!L41</f>
        <v>HFr</v>
      </c>
    </row>
    <row r="42" spans="1:12" hidden="1">
      <c r="A42" s="176" t="str">
        <f>Mitglieder_Alphabetisch!A42</f>
        <v>Zuname41</v>
      </c>
      <c r="B42" s="176" t="str">
        <f>Mitglieder_Alphabetisch!B42</f>
        <v>Vorn.41</v>
      </c>
      <c r="C42" s="5">
        <f>Mitglieder_Alphabetisch!C42</f>
        <v>14296</v>
      </c>
      <c r="D42" s="5">
        <f>Mitglieder_Alphabetisch!D42</f>
        <v>35870</v>
      </c>
      <c r="E42" s="5">
        <f>Mitglieder_Alphabetisch!E42</f>
        <v>0</v>
      </c>
      <c r="F42" s="176" t="str">
        <f>Mitglieder_Alphabetisch!F42</f>
        <v>Strasse41</v>
      </c>
      <c r="G42" s="177" t="str">
        <f>Mitglieder_Alphabetisch!G42</f>
        <v>5xxx</v>
      </c>
      <c r="H42" s="176" t="str">
        <f>Mitglieder_Alphabetisch!H42</f>
        <v>Ort</v>
      </c>
      <c r="I42" s="178">
        <f>Mitglieder_Alphabetisch!I42</f>
        <v>79</v>
      </c>
      <c r="J42" s="177">
        <f>Mitglieder_Alphabetisch!J42</f>
        <v>20</v>
      </c>
      <c r="K42" s="180">
        <f>Mitglieder_Alphabetisch!K42</f>
        <v>0</v>
      </c>
      <c r="L42" s="99" t="str">
        <f>Mitglieder_Alphabetisch!L42</f>
        <v>BMa</v>
      </c>
    </row>
    <row r="43" spans="1:12" hidden="1">
      <c r="A43" s="176" t="str">
        <f>Mitglieder_Alphabetisch!A43</f>
        <v>Zuname42</v>
      </c>
      <c r="B43" s="176" t="str">
        <f>Mitglieder_Alphabetisch!B43</f>
        <v>Vorn.42</v>
      </c>
      <c r="C43" s="5">
        <f>Mitglieder_Alphabetisch!C43</f>
        <v>16756</v>
      </c>
      <c r="D43" s="5">
        <f>Mitglieder_Alphabetisch!D43</f>
        <v>42282</v>
      </c>
      <c r="E43" s="5">
        <f>Mitglieder_Alphabetisch!E43</f>
        <v>24887</v>
      </c>
      <c r="F43" s="176" t="str">
        <f>Mitglieder_Alphabetisch!F43</f>
        <v>Strasse42</v>
      </c>
      <c r="G43" s="177" t="str">
        <f>Mitglieder_Alphabetisch!G43</f>
        <v>5xxx</v>
      </c>
      <c r="H43" s="176" t="str">
        <f>Mitglieder_Alphabetisch!H43</f>
        <v>Ort</v>
      </c>
      <c r="I43" s="178">
        <f>Mitglieder_Alphabetisch!I43</f>
        <v>73</v>
      </c>
      <c r="J43" s="177">
        <f>Mitglieder_Alphabetisch!J43</f>
        <v>3</v>
      </c>
      <c r="K43" s="180">
        <f>Mitglieder_Alphabetisch!K43</f>
        <v>50</v>
      </c>
      <c r="L43" s="88" t="str">
        <f>Mitglieder_Alphabetisch!L43</f>
        <v>HRo</v>
      </c>
    </row>
    <row r="44" spans="1:12" hidden="1">
      <c r="A44" s="176" t="str">
        <f>Mitglieder_Alphabetisch!A44</f>
        <v>Zuname43</v>
      </c>
      <c r="B44" s="176" t="str">
        <f>Mitglieder_Alphabetisch!B44</f>
        <v>Vorn.43</v>
      </c>
      <c r="C44" s="5">
        <f>Mitglieder_Alphabetisch!C44</f>
        <v>17512</v>
      </c>
      <c r="D44" s="5">
        <f>Mitglieder_Alphabetisch!D44</f>
        <v>42282</v>
      </c>
      <c r="E44" s="5">
        <f>Mitglieder_Alphabetisch!E44</f>
        <v>24887</v>
      </c>
      <c r="F44" s="176" t="str">
        <f>Mitglieder_Alphabetisch!F44</f>
        <v>Strasse43</v>
      </c>
      <c r="G44" s="177" t="str">
        <f>Mitglieder_Alphabetisch!G44</f>
        <v>5xxx</v>
      </c>
      <c r="H44" s="176" t="str">
        <f>Mitglieder_Alphabetisch!H44</f>
        <v>Ort</v>
      </c>
      <c r="I44" s="178">
        <f>Mitglieder_Alphabetisch!I44</f>
        <v>71</v>
      </c>
      <c r="J44" s="177">
        <f>Mitglieder_Alphabetisch!J44</f>
        <v>3</v>
      </c>
      <c r="K44" s="180">
        <f>Mitglieder_Alphabetisch!K44</f>
        <v>50</v>
      </c>
      <c r="L44" s="88" t="str">
        <f>Mitglieder_Alphabetisch!L44</f>
        <v>HRo</v>
      </c>
    </row>
    <row r="45" spans="1:12" hidden="1">
      <c r="A45" s="176" t="str">
        <f>Mitglieder_Alphabetisch!A45</f>
        <v>Zuname44</v>
      </c>
      <c r="B45" s="176" t="str">
        <f>Mitglieder_Alphabetisch!B45</f>
        <v>Vorn.44</v>
      </c>
      <c r="C45" s="5">
        <f>Mitglieder_Alphabetisch!C45</f>
        <v>14595</v>
      </c>
      <c r="D45" s="5">
        <f>Mitglieder_Alphabetisch!D45</f>
        <v>37089</v>
      </c>
      <c r="E45" s="5">
        <f>Mitglieder_Alphabetisch!E45</f>
        <v>0</v>
      </c>
      <c r="F45" s="176" t="str">
        <f>Mitglieder_Alphabetisch!F45</f>
        <v>Strasse44</v>
      </c>
      <c r="G45" s="177" t="str">
        <f>Mitglieder_Alphabetisch!G45</f>
        <v>5xxx</v>
      </c>
      <c r="H45" s="176" t="str">
        <f>Mitglieder_Alphabetisch!H45</f>
        <v>Ort</v>
      </c>
      <c r="I45" s="178">
        <f>Mitglieder_Alphabetisch!I45</f>
        <v>79</v>
      </c>
      <c r="J45" s="177">
        <f>Mitglieder_Alphabetisch!J45</f>
        <v>17</v>
      </c>
      <c r="K45" s="180">
        <f>Mitglieder_Alphabetisch!K45</f>
        <v>0</v>
      </c>
      <c r="L45" s="88" t="str">
        <f>Mitglieder_Alphabetisch!L45</f>
        <v>HRo</v>
      </c>
    </row>
    <row r="46" spans="1:12" hidden="1">
      <c r="A46" s="176" t="str">
        <f>Mitglieder_Alphabetisch!A46</f>
        <v>Zuname45</v>
      </c>
      <c r="B46" s="176" t="str">
        <f>Mitglieder_Alphabetisch!B46</f>
        <v>Vorn.45</v>
      </c>
      <c r="C46" s="5">
        <f>Mitglieder_Alphabetisch!C46</f>
        <v>14650</v>
      </c>
      <c r="D46" s="5">
        <f>Mitglieder_Alphabetisch!D46</f>
        <v>39146</v>
      </c>
      <c r="E46" s="5">
        <f>Mitglieder_Alphabetisch!E46</f>
        <v>0</v>
      </c>
      <c r="F46" s="176" t="str">
        <f>Mitglieder_Alphabetisch!F46</f>
        <v>Strasse45</v>
      </c>
      <c r="G46" s="177" t="str">
        <f>Mitglieder_Alphabetisch!G46</f>
        <v>5xxx</v>
      </c>
      <c r="H46" s="176" t="str">
        <f>Mitglieder_Alphabetisch!H46</f>
        <v>Ort</v>
      </c>
      <c r="I46" s="178">
        <f>Mitglieder_Alphabetisch!I46</f>
        <v>78</v>
      </c>
      <c r="J46" s="177">
        <f>Mitglieder_Alphabetisch!J46</f>
        <v>11</v>
      </c>
      <c r="K46" s="180">
        <f>Mitglieder_Alphabetisch!K46</f>
        <v>0</v>
      </c>
      <c r="L46" s="87" t="str">
        <f>Mitglieder_Alphabetisch!L46</f>
        <v>HFr</v>
      </c>
    </row>
    <row r="47" spans="1:12" hidden="1">
      <c r="A47" s="176" t="str">
        <f>Mitglieder_Alphabetisch!A47</f>
        <v>Zuname46</v>
      </c>
      <c r="B47" s="176" t="str">
        <f>Mitglieder_Alphabetisch!B47</f>
        <v>Vorn.46</v>
      </c>
      <c r="C47" s="5">
        <f>Mitglieder_Alphabetisch!C47</f>
        <v>17494</v>
      </c>
      <c r="D47" s="5">
        <f>Mitglieder_Alphabetisch!D47</f>
        <v>37459</v>
      </c>
      <c r="E47" s="5">
        <f>Mitglieder_Alphabetisch!E47</f>
        <v>0</v>
      </c>
      <c r="F47" s="176" t="str">
        <f>Mitglieder_Alphabetisch!F47</f>
        <v>Strasse46</v>
      </c>
      <c r="G47" s="177" t="str">
        <f>Mitglieder_Alphabetisch!G47</f>
        <v>5xxx</v>
      </c>
      <c r="H47" s="176" t="str">
        <f>Mitglieder_Alphabetisch!H47</f>
        <v>Ort</v>
      </c>
      <c r="I47" s="178">
        <f>Mitglieder_Alphabetisch!I47</f>
        <v>71</v>
      </c>
      <c r="J47" s="177">
        <f>Mitglieder_Alphabetisch!J47</f>
        <v>16</v>
      </c>
      <c r="K47" s="180">
        <f>Mitglieder_Alphabetisch!K47</f>
        <v>0</v>
      </c>
      <c r="L47" s="98" t="str">
        <f>Mitglieder_Alphabetisch!L47</f>
        <v>BHe</v>
      </c>
    </row>
    <row r="48" spans="1:12" hidden="1">
      <c r="A48" s="176" t="str">
        <f>Mitglieder_Alphabetisch!A48</f>
        <v>Zuname47</v>
      </c>
      <c r="B48" s="176" t="str">
        <f>Mitglieder_Alphabetisch!B48</f>
        <v>Vorn.47</v>
      </c>
      <c r="C48" s="5">
        <f>Mitglieder_Alphabetisch!C48</f>
        <v>19837</v>
      </c>
      <c r="D48" s="5">
        <f>Mitglieder_Alphabetisch!D48</f>
        <v>40439</v>
      </c>
      <c r="E48" s="5">
        <f>Mitglieder_Alphabetisch!E48</f>
        <v>0</v>
      </c>
      <c r="F48" s="176" t="str">
        <f>Mitglieder_Alphabetisch!F48</f>
        <v>Strasse47</v>
      </c>
      <c r="G48" s="177" t="str">
        <f>Mitglieder_Alphabetisch!G48</f>
        <v>5xxx</v>
      </c>
      <c r="H48" s="176" t="str">
        <f>Mitglieder_Alphabetisch!H48</f>
        <v>Ort</v>
      </c>
      <c r="I48" s="178">
        <f>Mitglieder_Alphabetisch!I48</f>
        <v>64</v>
      </c>
      <c r="J48" s="177">
        <f>Mitglieder_Alphabetisch!J48</f>
        <v>8</v>
      </c>
      <c r="K48" s="180">
        <f>Mitglieder_Alphabetisch!K48</f>
        <v>0</v>
      </c>
      <c r="L48" s="97" t="str">
        <f>Mitglieder_Alphabetisch!L48</f>
        <v>HHa</v>
      </c>
    </row>
    <row r="49" spans="1:12" hidden="1">
      <c r="A49" s="176" t="str">
        <f>Mitglieder_Alphabetisch!A49</f>
        <v>Zuname48</v>
      </c>
      <c r="B49" s="176" t="str">
        <f>Mitglieder_Alphabetisch!B49</f>
        <v>Vorn.48</v>
      </c>
      <c r="C49" s="5">
        <f>Mitglieder_Alphabetisch!C49</f>
        <v>9645</v>
      </c>
      <c r="D49" s="5">
        <f>Mitglieder_Alphabetisch!D49</f>
        <v>30317</v>
      </c>
      <c r="E49" s="5">
        <f>Mitglieder_Alphabetisch!E49</f>
        <v>0</v>
      </c>
      <c r="F49" s="176" t="str">
        <f>Mitglieder_Alphabetisch!F49</f>
        <v>Strasse48</v>
      </c>
      <c r="G49" s="177" t="str">
        <f>Mitglieder_Alphabetisch!G49</f>
        <v>5xxx</v>
      </c>
      <c r="H49" s="176" t="str">
        <f>Mitglieder_Alphabetisch!H49</f>
        <v>Ort</v>
      </c>
      <c r="I49" s="178">
        <f>Mitglieder_Alphabetisch!I49</f>
        <v>92</v>
      </c>
      <c r="J49" s="177">
        <f>Mitglieder_Alphabetisch!J49</f>
        <v>35</v>
      </c>
      <c r="K49" s="180">
        <f>Mitglieder_Alphabetisch!K49</f>
        <v>0</v>
      </c>
      <c r="L49" s="99" t="str">
        <f>Mitglieder_Alphabetisch!L49</f>
        <v>BMa</v>
      </c>
    </row>
    <row r="50" spans="1:12" hidden="1">
      <c r="A50" s="176" t="str">
        <f>Mitglieder_Alphabetisch!A50</f>
        <v>Zuname49</v>
      </c>
      <c r="B50" s="176" t="str">
        <f>Mitglieder_Alphabetisch!B50</f>
        <v>Vorn.49</v>
      </c>
      <c r="C50" s="5">
        <f>Mitglieder_Alphabetisch!C50</f>
        <v>17275</v>
      </c>
      <c r="D50" s="5">
        <f>Mitglieder_Alphabetisch!D50</f>
        <v>37866</v>
      </c>
      <c r="E50" s="5">
        <f>Mitglieder_Alphabetisch!E50</f>
        <v>30799</v>
      </c>
      <c r="F50" s="176" t="str">
        <f>Mitglieder_Alphabetisch!F50</f>
        <v>Strasse49</v>
      </c>
      <c r="G50" s="177" t="str">
        <f>Mitglieder_Alphabetisch!G50</f>
        <v>5xxx</v>
      </c>
      <c r="H50" s="176" t="str">
        <f>Mitglieder_Alphabetisch!H50</f>
        <v>Ort</v>
      </c>
      <c r="I50" s="178">
        <f>Mitglieder_Alphabetisch!I50</f>
        <v>71</v>
      </c>
      <c r="J50" s="177">
        <f>Mitglieder_Alphabetisch!J50</f>
        <v>15</v>
      </c>
      <c r="K50" s="180">
        <f>Mitglieder_Alphabetisch!K50</f>
        <v>34</v>
      </c>
      <c r="L50" s="97" t="str">
        <f>Mitglieder_Alphabetisch!L50</f>
        <v>HHa</v>
      </c>
    </row>
    <row r="51" spans="1:12" hidden="1">
      <c r="A51" s="176" t="str">
        <f>Mitglieder_Alphabetisch!A51</f>
        <v>Zuname50</v>
      </c>
      <c r="B51" s="176" t="str">
        <f>Mitglieder_Alphabetisch!B51</f>
        <v>Vorn.50</v>
      </c>
      <c r="C51" s="5">
        <f>Mitglieder_Alphabetisch!C51</f>
        <v>18545</v>
      </c>
      <c r="D51" s="5">
        <f>Mitglieder_Alphabetisch!D51</f>
        <v>37866</v>
      </c>
      <c r="E51" s="5">
        <f>Mitglieder_Alphabetisch!E51</f>
        <v>30799</v>
      </c>
      <c r="F51" s="176" t="str">
        <f>Mitglieder_Alphabetisch!F51</f>
        <v>Strasse50</v>
      </c>
      <c r="G51" s="177" t="str">
        <f>Mitglieder_Alphabetisch!G51</f>
        <v>5xxx</v>
      </c>
      <c r="H51" s="176" t="str">
        <f>Mitglieder_Alphabetisch!H51</f>
        <v>Ort</v>
      </c>
      <c r="I51" s="178">
        <f>Mitglieder_Alphabetisch!I51</f>
        <v>68</v>
      </c>
      <c r="J51" s="177">
        <f>Mitglieder_Alphabetisch!J51</f>
        <v>15</v>
      </c>
      <c r="K51" s="180">
        <f>Mitglieder_Alphabetisch!K51</f>
        <v>34</v>
      </c>
      <c r="L51" s="97" t="str">
        <f>Mitglieder_Alphabetisch!L51</f>
        <v>HHa</v>
      </c>
    </row>
    <row r="52" spans="1:12" hidden="1">
      <c r="A52" s="176" t="str">
        <f>Mitglieder_Alphabetisch!A52</f>
        <v>Zuname51</v>
      </c>
      <c r="B52" s="176" t="str">
        <f>Mitglieder_Alphabetisch!B52</f>
        <v>Vorn.51</v>
      </c>
      <c r="C52" s="5">
        <f>Mitglieder_Alphabetisch!C52</f>
        <v>15502</v>
      </c>
      <c r="D52" s="5">
        <f>Mitglieder_Alphabetisch!D52</f>
        <v>40519</v>
      </c>
      <c r="E52" s="5">
        <f>Mitglieder_Alphabetisch!E52</f>
        <v>24892</v>
      </c>
      <c r="F52" s="176" t="str">
        <f>Mitglieder_Alphabetisch!F52</f>
        <v>Strasse51</v>
      </c>
      <c r="G52" s="177" t="str">
        <f>Mitglieder_Alphabetisch!G52</f>
        <v>5xxx</v>
      </c>
      <c r="H52" s="176" t="str">
        <f>Mitglieder_Alphabetisch!H52</f>
        <v>Ort</v>
      </c>
      <c r="I52" s="178">
        <f>Mitglieder_Alphabetisch!I52</f>
        <v>76</v>
      </c>
      <c r="J52" s="177">
        <f>Mitglieder_Alphabetisch!J52</f>
        <v>8</v>
      </c>
      <c r="K52" s="180">
        <f>Mitglieder_Alphabetisch!K52</f>
        <v>50</v>
      </c>
      <c r="L52" s="99" t="str">
        <f>Mitglieder_Alphabetisch!L52</f>
        <v>BMa</v>
      </c>
    </row>
    <row r="53" spans="1:12" hidden="1">
      <c r="A53" s="176" t="str">
        <f>Mitglieder_Alphabetisch!A53</f>
        <v>Zuname52</v>
      </c>
      <c r="B53" s="176" t="str">
        <f>Mitglieder_Alphabetisch!B53</f>
        <v>Vorn.52</v>
      </c>
      <c r="C53" s="5">
        <f>Mitglieder_Alphabetisch!C53</f>
        <v>15334</v>
      </c>
      <c r="D53" s="5">
        <f>Mitglieder_Alphabetisch!D53</f>
        <v>40519</v>
      </c>
      <c r="E53" s="5">
        <f>Mitglieder_Alphabetisch!E53</f>
        <v>24892</v>
      </c>
      <c r="F53" s="176" t="str">
        <f>Mitglieder_Alphabetisch!F53</f>
        <v>Strasse52</v>
      </c>
      <c r="G53" s="177" t="str">
        <f>Mitglieder_Alphabetisch!G53</f>
        <v>5xxx</v>
      </c>
      <c r="H53" s="176" t="str">
        <f>Mitglieder_Alphabetisch!H53</f>
        <v>Ort</v>
      </c>
      <c r="I53" s="178">
        <f>Mitglieder_Alphabetisch!I53</f>
        <v>77</v>
      </c>
      <c r="J53" s="177">
        <f>Mitglieder_Alphabetisch!J53</f>
        <v>8</v>
      </c>
      <c r="K53" s="180">
        <f>Mitglieder_Alphabetisch!K53</f>
        <v>50</v>
      </c>
      <c r="L53" s="99" t="str">
        <f>Mitglieder_Alphabetisch!L53</f>
        <v>BMa</v>
      </c>
    </row>
    <row r="54" spans="1:12">
      <c r="A54" s="176" t="str">
        <f>Mitglieder_Alphabetisch!A54</f>
        <v>Zuname53</v>
      </c>
      <c r="B54" s="176" t="str">
        <f>Mitglieder_Alphabetisch!B54</f>
        <v>Vorn.53</v>
      </c>
      <c r="C54" s="5">
        <f>Mitglieder_Alphabetisch!C54</f>
        <v>13997</v>
      </c>
      <c r="D54" s="5">
        <f>Mitglieder_Alphabetisch!D54</f>
        <v>32828</v>
      </c>
      <c r="E54" s="5">
        <f>Mitglieder_Alphabetisch!E54</f>
        <v>0</v>
      </c>
      <c r="F54" s="176" t="str">
        <f>Mitglieder_Alphabetisch!F54</f>
        <v>Strasse53</v>
      </c>
      <c r="G54" s="177" t="str">
        <f>Mitglieder_Alphabetisch!G54</f>
        <v>5xxx</v>
      </c>
      <c r="H54" s="176" t="str">
        <f>Mitglieder_Alphabetisch!H54</f>
        <v>Ort</v>
      </c>
      <c r="I54" s="178">
        <f>Mitglieder_Alphabetisch!I54</f>
        <v>80</v>
      </c>
      <c r="J54" s="177">
        <f>Mitglieder_Alphabetisch!J54</f>
        <v>29</v>
      </c>
      <c r="K54" s="180">
        <f>Mitglieder_Alphabetisch!K54</f>
        <v>0</v>
      </c>
      <c r="L54" s="87" t="str">
        <f>Mitglieder_Alphabetisch!L54</f>
        <v>HFr</v>
      </c>
    </row>
    <row r="55" spans="1:12" hidden="1">
      <c r="A55" s="176" t="str">
        <f>Mitglieder_Alphabetisch!A55</f>
        <v>Zuname54</v>
      </c>
      <c r="B55" s="176" t="str">
        <f>Mitglieder_Alphabetisch!B55</f>
        <v>Vorn.54</v>
      </c>
      <c r="C55" s="5">
        <f>Mitglieder_Alphabetisch!C55</f>
        <v>8856</v>
      </c>
      <c r="D55" s="5">
        <f>Mitglieder_Alphabetisch!D55</f>
        <v>31106</v>
      </c>
      <c r="E55" s="5">
        <f>Mitglieder_Alphabetisch!E55</f>
        <v>0</v>
      </c>
      <c r="F55" s="176" t="str">
        <f>Mitglieder_Alphabetisch!F55</f>
        <v>Strasse54</v>
      </c>
      <c r="G55" s="177" t="str">
        <f>Mitglieder_Alphabetisch!G55</f>
        <v>5xxx</v>
      </c>
      <c r="H55" s="176" t="str">
        <f>Mitglieder_Alphabetisch!H55</f>
        <v>Ort</v>
      </c>
      <c r="I55" s="178">
        <f>Mitglieder_Alphabetisch!I55</f>
        <v>94</v>
      </c>
      <c r="J55" s="177">
        <f>Mitglieder_Alphabetisch!J55</f>
        <v>33</v>
      </c>
      <c r="K55" s="180">
        <f>Mitglieder_Alphabetisch!K55</f>
        <v>0</v>
      </c>
      <c r="L55" s="88" t="str">
        <f>Mitglieder_Alphabetisch!L55</f>
        <v>HRo</v>
      </c>
    </row>
    <row r="56" spans="1:12" hidden="1">
      <c r="A56" s="176" t="str">
        <f>Mitglieder_Alphabetisch!A56</f>
        <v>Zuname55</v>
      </c>
      <c r="B56" s="176" t="str">
        <f>Mitglieder_Alphabetisch!B56</f>
        <v>Vorn.55</v>
      </c>
      <c r="C56" s="5">
        <f>Mitglieder_Alphabetisch!C56</f>
        <v>17138</v>
      </c>
      <c r="D56" s="5">
        <f>Mitglieder_Alphabetisch!D56</f>
        <v>38394</v>
      </c>
      <c r="E56" s="5">
        <f>Mitglieder_Alphabetisch!E56</f>
        <v>25123</v>
      </c>
      <c r="F56" s="176" t="str">
        <f>Mitglieder_Alphabetisch!F56</f>
        <v>Strasse55</v>
      </c>
      <c r="G56" s="177" t="str">
        <f>Mitglieder_Alphabetisch!G56</f>
        <v>5xxx</v>
      </c>
      <c r="H56" s="176" t="str">
        <f>Mitglieder_Alphabetisch!H56</f>
        <v>Ort</v>
      </c>
      <c r="I56" s="178">
        <f>Mitglieder_Alphabetisch!I56</f>
        <v>72</v>
      </c>
      <c r="J56" s="177">
        <f>Mitglieder_Alphabetisch!J56</f>
        <v>13</v>
      </c>
      <c r="K56" s="180">
        <f>Mitglieder_Alphabetisch!K56</f>
        <v>50</v>
      </c>
      <c r="L56" s="88" t="str">
        <f>Mitglieder_Alphabetisch!L56</f>
        <v>HRo</v>
      </c>
    </row>
    <row r="57" spans="1:12" hidden="1">
      <c r="A57" s="176" t="str">
        <f>Mitglieder_Alphabetisch!A57</f>
        <v>Zuname56</v>
      </c>
      <c r="B57" s="176" t="str">
        <f>Mitglieder_Alphabetisch!B57</f>
        <v>Vorn.56</v>
      </c>
      <c r="C57" s="5">
        <f>Mitglieder_Alphabetisch!C57</f>
        <v>16892</v>
      </c>
      <c r="D57" s="5">
        <f>Mitglieder_Alphabetisch!D57</f>
        <v>39036</v>
      </c>
      <c r="E57" s="5">
        <f>Mitglieder_Alphabetisch!E57</f>
        <v>25123</v>
      </c>
      <c r="F57" s="176" t="str">
        <f>Mitglieder_Alphabetisch!F57</f>
        <v>Strasse56</v>
      </c>
      <c r="G57" s="177" t="str">
        <f>Mitglieder_Alphabetisch!G57</f>
        <v>5xxx</v>
      </c>
      <c r="H57" s="176" t="str">
        <f>Mitglieder_Alphabetisch!H57</f>
        <v>Ort</v>
      </c>
      <c r="I57" s="178">
        <f>Mitglieder_Alphabetisch!I57</f>
        <v>72</v>
      </c>
      <c r="J57" s="177">
        <f>Mitglieder_Alphabetisch!J57</f>
        <v>12</v>
      </c>
      <c r="K57" s="180">
        <f>Mitglieder_Alphabetisch!K57</f>
        <v>50</v>
      </c>
      <c r="L57" s="88" t="str">
        <f>Mitglieder_Alphabetisch!L57</f>
        <v>HRo</v>
      </c>
    </row>
    <row r="58" spans="1:12" hidden="1">
      <c r="A58" s="176" t="str">
        <f>Mitglieder_Alphabetisch!A58</f>
        <v>Zuname57</v>
      </c>
      <c r="B58" s="176" t="str">
        <f>Mitglieder_Alphabetisch!B58</f>
        <v>Vorn.57</v>
      </c>
      <c r="C58" s="5">
        <f>Mitglieder_Alphabetisch!C58</f>
        <v>14814</v>
      </c>
      <c r="D58" s="5">
        <f>Mitglieder_Alphabetisch!D58</f>
        <v>36920</v>
      </c>
      <c r="E58" s="5">
        <f>Mitglieder_Alphabetisch!E58</f>
        <v>0</v>
      </c>
      <c r="F58" s="176" t="str">
        <f>Mitglieder_Alphabetisch!F58</f>
        <v>Strasse57</v>
      </c>
      <c r="G58" s="177" t="str">
        <f>Mitglieder_Alphabetisch!G58</f>
        <v>5xxx</v>
      </c>
      <c r="H58" s="176" t="str">
        <f>Mitglieder_Alphabetisch!H58</f>
        <v>Ort</v>
      </c>
      <c r="I58" s="178">
        <f>Mitglieder_Alphabetisch!I58</f>
        <v>78</v>
      </c>
      <c r="J58" s="177">
        <f>Mitglieder_Alphabetisch!J58</f>
        <v>17</v>
      </c>
      <c r="K58" s="180">
        <f>Mitglieder_Alphabetisch!K58</f>
        <v>0</v>
      </c>
      <c r="L58" s="99" t="str">
        <f>Mitglieder_Alphabetisch!L58</f>
        <v>BMa</v>
      </c>
    </row>
    <row r="59" spans="1:12" hidden="1">
      <c r="A59" s="176" t="str">
        <f>Mitglieder_Alphabetisch!A59</f>
        <v>Zuname58</v>
      </c>
      <c r="B59" s="176" t="str">
        <f>Mitglieder_Alphabetisch!B59</f>
        <v>Vorn.58</v>
      </c>
      <c r="C59" s="5">
        <f>Mitglieder_Alphabetisch!C59</f>
        <v>15026</v>
      </c>
      <c r="D59" s="5">
        <f>Mitglieder_Alphabetisch!D59</f>
        <v>42976</v>
      </c>
      <c r="E59" s="5">
        <f>Mitglieder_Alphabetisch!E59</f>
        <v>0</v>
      </c>
      <c r="F59" s="176" t="str">
        <f>Mitglieder_Alphabetisch!F59</f>
        <v>Strasse58</v>
      </c>
      <c r="G59" s="177" t="str">
        <f>Mitglieder_Alphabetisch!G59</f>
        <v>5xxx</v>
      </c>
      <c r="H59" s="176" t="str">
        <f>Mitglieder_Alphabetisch!H59</f>
        <v>Ort</v>
      </c>
      <c r="I59" s="178">
        <f>Mitglieder_Alphabetisch!I59</f>
        <v>77</v>
      </c>
      <c r="J59" s="177">
        <f>Mitglieder_Alphabetisch!J59</f>
        <v>1</v>
      </c>
      <c r="K59" s="180">
        <f>Mitglieder_Alphabetisch!K59</f>
        <v>0</v>
      </c>
      <c r="L59" s="96" t="str">
        <f>Mitglieder_Alphabetisch!L59</f>
        <v>RHe</v>
      </c>
    </row>
    <row r="60" spans="1:12" hidden="1">
      <c r="A60" s="176" t="str">
        <f>Mitglieder_Alphabetisch!A60</f>
        <v>Zuname59</v>
      </c>
      <c r="B60" s="176" t="str">
        <f>Mitglieder_Alphabetisch!B60</f>
        <v>Vorn.59</v>
      </c>
      <c r="C60" s="5">
        <f>Mitglieder_Alphabetisch!C60</f>
        <v>16072</v>
      </c>
      <c r="D60" s="5">
        <f>Mitglieder_Alphabetisch!D60</f>
        <v>42976</v>
      </c>
      <c r="E60" s="5">
        <f>Mitglieder_Alphabetisch!E60</f>
        <v>0</v>
      </c>
      <c r="F60" s="176" t="str">
        <f>Mitglieder_Alphabetisch!F60</f>
        <v>Strasse59</v>
      </c>
      <c r="G60" s="177" t="str">
        <f>Mitglieder_Alphabetisch!G60</f>
        <v>5xxx</v>
      </c>
      <c r="H60" s="176" t="str">
        <f>Mitglieder_Alphabetisch!H60</f>
        <v>Ort</v>
      </c>
      <c r="I60" s="178">
        <f>Mitglieder_Alphabetisch!I60</f>
        <v>74</v>
      </c>
      <c r="J60" s="177">
        <f>Mitglieder_Alphabetisch!J60</f>
        <v>1</v>
      </c>
      <c r="K60" s="180">
        <f>Mitglieder_Alphabetisch!K60</f>
        <v>0</v>
      </c>
      <c r="L60" s="96" t="str">
        <f>Mitglieder_Alphabetisch!L60</f>
        <v>RHe</v>
      </c>
    </row>
    <row r="61" spans="1:12" hidden="1">
      <c r="A61" s="176" t="str">
        <f>Mitglieder_Alphabetisch!A61</f>
        <v>Zuname60</v>
      </c>
      <c r="B61" s="176" t="str">
        <f>Mitglieder_Alphabetisch!B61</f>
        <v>Vorn.60</v>
      </c>
      <c r="C61" s="5">
        <f>Mitglieder_Alphabetisch!C61</f>
        <v>14734</v>
      </c>
      <c r="D61" s="5">
        <f>Mitglieder_Alphabetisch!D61</f>
        <v>36146</v>
      </c>
      <c r="E61" s="5">
        <f>Mitglieder_Alphabetisch!E61</f>
        <v>24990</v>
      </c>
      <c r="F61" s="176" t="str">
        <f>Mitglieder_Alphabetisch!F61</f>
        <v>Strasse60</v>
      </c>
      <c r="G61" s="177" t="str">
        <f>Mitglieder_Alphabetisch!G61</f>
        <v>5xxx</v>
      </c>
      <c r="H61" s="176" t="str">
        <f>Mitglieder_Alphabetisch!H61</f>
        <v>Ort</v>
      </c>
      <c r="I61" s="178">
        <f>Mitglieder_Alphabetisch!I61</f>
        <v>78</v>
      </c>
      <c r="J61" s="177">
        <f>Mitglieder_Alphabetisch!J61</f>
        <v>20</v>
      </c>
      <c r="K61" s="180">
        <f>Mitglieder_Alphabetisch!K61</f>
        <v>50</v>
      </c>
      <c r="L61" s="86" t="str">
        <f>Mitglieder_Alphabetisch!L61</f>
        <v>SEr</v>
      </c>
    </row>
    <row r="62" spans="1:12" hidden="1">
      <c r="A62" s="176" t="str">
        <f>Mitglieder_Alphabetisch!A62</f>
        <v>Zuname61</v>
      </c>
      <c r="B62" s="176" t="str">
        <f>Mitglieder_Alphabetisch!B62</f>
        <v>Vorn.61</v>
      </c>
      <c r="C62" s="5">
        <f>Mitglieder_Alphabetisch!C62</f>
        <v>12388</v>
      </c>
      <c r="D62" s="5">
        <f>Mitglieder_Alphabetisch!D62</f>
        <v>36146</v>
      </c>
      <c r="E62" s="5">
        <f>Mitglieder_Alphabetisch!E62</f>
        <v>24990</v>
      </c>
      <c r="F62" s="176" t="str">
        <f>Mitglieder_Alphabetisch!F62</f>
        <v>Strasse61</v>
      </c>
      <c r="G62" s="177" t="str">
        <f>Mitglieder_Alphabetisch!G62</f>
        <v>5xxx</v>
      </c>
      <c r="H62" s="176" t="str">
        <f>Mitglieder_Alphabetisch!H62</f>
        <v>Ort</v>
      </c>
      <c r="I62" s="178">
        <f>Mitglieder_Alphabetisch!I62</f>
        <v>85</v>
      </c>
      <c r="J62" s="177">
        <f>Mitglieder_Alphabetisch!J62</f>
        <v>20</v>
      </c>
      <c r="K62" s="180">
        <f>Mitglieder_Alphabetisch!K62</f>
        <v>50</v>
      </c>
      <c r="L62" s="86" t="str">
        <f>Mitglieder_Alphabetisch!L62</f>
        <v>SEr</v>
      </c>
    </row>
    <row r="63" spans="1:12" hidden="1">
      <c r="A63" s="176" t="str">
        <f>Mitglieder_Alphabetisch!A63</f>
        <v>Zuname62</v>
      </c>
      <c r="B63" s="176" t="str">
        <f>Mitglieder_Alphabetisch!B63</f>
        <v>Vorn.62</v>
      </c>
      <c r="C63" s="5">
        <f>Mitglieder_Alphabetisch!C63</f>
        <v>14472</v>
      </c>
      <c r="D63" s="5">
        <f>Mitglieder_Alphabetisch!D63</f>
        <v>40948</v>
      </c>
      <c r="E63" s="5">
        <f>Mitglieder_Alphabetisch!E63</f>
        <v>0</v>
      </c>
      <c r="F63" s="176" t="str">
        <f>Mitglieder_Alphabetisch!F63</f>
        <v>Strasse62</v>
      </c>
      <c r="G63" s="177" t="str">
        <f>Mitglieder_Alphabetisch!G63</f>
        <v>5xxx</v>
      </c>
      <c r="H63" s="176" t="str">
        <f>Mitglieder_Alphabetisch!H63</f>
        <v>Ort</v>
      </c>
      <c r="I63" s="178">
        <f>Mitglieder_Alphabetisch!I63</f>
        <v>79</v>
      </c>
      <c r="J63" s="177">
        <f>Mitglieder_Alphabetisch!J63</f>
        <v>6</v>
      </c>
      <c r="K63" s="180">
        <f>Mitglieder_Alphabetisch!K63</f>
        <v>0</v>
      </c>
      <c r="L63" s="98" t="str">
        <f>Mitglieder_Alphabetisch!L63</f>
        <v>BHe</v>
      </c>
    </row>
    <row r="64" spans="1:12" hidden="1">
      <c r="A64" s="176" t="str">
        <f>Mitglieder_Alphabetisch!A64</f>
        <v>Zuname63</v>
      </c>
      <c r="B64" s="176" t="str">
        <f>Mitglieder_Alphabetisch!B64</f>
        <v>Vorn.63</v>
      </c>
      <c r="C64" s="5">
        <f>Mitglieder_Alphabetisch!C64</f>
        <v>15099</v>
      </c>
      <c r="D64" s="5">
        <f>Mitglieder_Alphabetisch!D64</f>
        <v>37308</v>
      </c>
      <c r="E64" s="5">
        <f>Mitglieder_Alphabetisch!E64</f>
        <v>22806</v>
      </c>
      <c r="F64" s="176" t="str">
        <f>Mitglieder_Alphabetisch!F64</f>
        <v>Strasse63</v>
      </c>
      <c r="G64" s="177" t="str">
        <f>Mitglieder_Alphabetisch!G64</f>
        <v>5xxx</v>
      </c>
      <c r="H64" s="176" t="str">
        <f>Mitglieder_Alphabetisch!H64</f>
        <v>Ort</v>
      </c>
      <c r="I64" s="178">
        <f>Mitglieder_Alphabetisch!I64</f>
        <v>77</v>
      </c>
      <c r="J64" s="177">
        <f>Mitglieder_Alphabetisch!J64</f>
        <v>16</v>
      </c>
      <c r="K64" s="180">
        <f>Mitglieder_Alphabetisch!K64</f>
        <v>56</v>
      </c>
      <c r="L64" s="98" t="str">
        <f>Mitglieder_Alphabetisch!L64</f>
        <v>BHe</v>
      </c>
    </row>
    <row r="65" spans="1:12" hidden="1">
      <c r="A65" s="176" t="str">
        <f>Mitglieder_Alphabetisch!A65</f>
        <v>Zuname64</v>
      </c>
      <c r="B65" s="176" t="str">
        <f>Mitglieder_Alphabetisch!B65</f>
        <v>Vorn.64</v>
      </c>
      <c r="C65" s="5">
        <f>Mitglieder_Alphabetisch!C65</f>
        <v>14520</v>
      </c>
      <c r="D65" s="5">
        <f>Mitglieder_Alphabetisch!D65</f>
        <v>37308</v>
      </c>
      <c r="E65" s="5">
        <f>Mitglieder_Alphabetisch!E65</f>
        <v>22806</v>
      </c>
      <c r="F65" s="176" t="str">
        <f>Mitglieder_Alphabetisch!F65</f>
        <v>Strasse64</v>
      </c>
      <c r="G65" s="177" t="str">
        <f>Mitglieder_Alphabetisch!G65</f>
        <v>5xxx</v>
      </c>
      <c r="H65" s="176" t="str">
        <f>Mitglieder_Alphabetisch!H65</f>
        <v>Ort</v>
      </c>
      <c r="I65" s="178">
        <f>Mitglieder_Alphabetisch!I65</f>
        <v>79</v>
      </c>
      <c r="J65" s="177">
        <f>Mitglieder_Alphabetisch!J65</f>
        <v>16</v>
      </c>
      <c r="K65" s="180">
        <f>Mitglieder_Alphabetisch!K65</f>
        <v>56</v>
      </c>
      <c r="L65" s="98" t="str">
        <f>Mitglieder_Alphabetisch!L65</f>
        <v>BHe</v>
      </c>
    </row>
    <row r="66" spans="1:12" hidden="1">
      <c r="A66" s="176" t="str">
        <f>Mitglieder_Alphabetisch!A66</f>
        <v>Zuname65</v>
      </c>
      <c r="B66" s="176" t="str">
        <f>Mitglieder_Alphabetisch!B66</f>
        <v>Vorn.65</v>
      </c>
      <c r="C66" s="5">
        <f>Mitglieder_Alphabetisch!C66</f>
        <v>15838</v>
      </c>
      <c r="D66" s="5">
        <f>Mitglieder_Alphabetisch!D66</f>
        <v>37210</v>
      </c>
      <c r="E66" s="5">
        <f>Mitglieder_Alphabetisch!E66</f>
        <v>0</v>
      </c>
      <c r="F66" s="176" t="str">
        <f>Mitglieder_Alphabetisch!F66</f>
        <v>Strasse65</v>
      </c>
      <c r="G66" s="177" t="str">
        <f>Mitglieder_Alphabetisch!G66</f>
        <v>5xxx</v>
      </c>
      <c r="H66" s="176" t="str">
        <f>Mitglieder_Alphabetisch!H66</f>
        <v>Ort</v>
      </c>
      <c r="I66" s="178">
        <f>Mitglieder_Alphabetisch!I66</f>
        <v>75</v>
      </c>
      <c r="J66" s="177">
        <f>Mitglieder_Alphabetisch!J66</f>
        <v>17</v>
      </c>
      <c r="K66" s="180">
        <f>Mitglieder_Alphabetisch!K66</f>
        <v>0</v>
      </c>
      <c r="L66" s="87" t="str">
        <f>Mitglieder_Alphabetisch!L66</f>
        <v>HFr</v>
      </c>
    </row>
    <row r="67" spans="1:12" hidden="1">
      <c r="A67" s="176" t="str">
        <f>Mitglieder_Alphabetisch!A67</f>
        <v>Zuname66</v>
      </c>
      <c r="B67" s="176" t="str">
        <f>Mitglieder_Alphabetisch!B67</f>
        <v>Vorn.66</v>
      </c>
      <c r="C67" s="5">
        <f>Mitglieder_Alphabetisch!C67</f>
        <v>14539</v>
      </c>
      <c r="D67" s="5">
        <f>Mitglieder_Alphabetisch!D67</f>
        <v>37263</v>
      </c>
      <c r="E67" s="5">
        <f>Mitglieder_Alphabetisch!E67</f>
        <v>0</v>
      </c>
      <c r="F67" s="176" t="str">
        <f>Mitglieder_Alphabetisch!F67</f>
        <v>Strasse66</v>
      </c>
      <c r="G67" s="177" t="str">
        <f>Mitglieder_Alphabetisch!G67</f>
        <v>5xxx</v>
      </c>
      <c r="H67" s="176" t="str">
        <f>Mitglieder_Alphabetisch!H67</f>
        <v>Ort</v>
      </c>
      <c r="I67" s="178">
        <f>Mitglieder_Alphabetisch!I67</f>
        <v>79</v>
      </c>
      <c r="J67" s="177">
        <f>Mitglieder_Alphabetisch!J67</f>
        <v>16</v>
      </c>
      <c r="K67" s="180">
        <f>Mitglieder_Alphabetisch!K67</f>
        <v>0</v>
      </c>
      <c r="L67" s="86" t="str">
        <f>Mitglieder_Alphabetisch!L67</f>
        <v>SEr</v>
      </c>
    </row>
    <row r="68" spans="1:12" hidden="1">
      <c r="A68" s="176" t="str">
        <f>Mitglieder_Alphabetisch!A68</f>
        <v>Zuname67</v>
      </c>
      <c r="B68" s="176" t="str">
        <f>Mitglieder_Alphabetisch!B68</f>
        <v>Vorn.67</v>
      </c>
      <c r="C68" s="5">
        <f>Mitglieder_Alphabetisch!C68</f>
        <v>16500</v>
      </c>
      <c r="D68" s="146">
        <f>Mitglieder_Alphabetisch!D68</f>
        <v>40591</v>
      </c>
      <c r="E68" s="146">
        <f>Mitglieder_Alphabetisch!E68</f>
        <v>0</v>
      </c>
      <c r="F68" s="176" t="str">
        <f>Mitglieder_Alphabetisch!F68</f>
        <v>Strasse67</v>
      </c>
      <c r="G68" s="177" t="str">
        <f>Mitglieder_Alphabetisch!G68</f>
        <v>5xxx</v>
      </c>
      <c r="H68" s="176" t="str">
        <f>Mitglieder_Alphabetisch!H68</f>
        <v>Ort</v>
      </c>
      <c r="I68" s="178">
        <f>Mitglieder_Alphabetisch!I68</f>
        <v>73</v>
      </c>
      <c r="J68" s="177">
        <f>Mitglieder_Alphabetisch!J68</f>
        <v>7</v>
      </c>
      <c r="K68" s="180">
        <f>Mitglieder_Alphabetisch!K68</f>
        <v>0</v>
      </c>
      <c r="L68" s="96" t="str">
        <f>Mitglieder_Alphabetisch!L68</f>
        <v>RHe</v>
      </c>
    </row>
    <row r="69" spans="1:12" hidden="1">
      <c r="A69" s="176" t="str">
        <f>Mitglieder_Alphabetisch!A69</f>
        <v>Zuname68</v>
      </c>
      <c r="B69" s="176" t="str">
        <f>Mitglieder_Alphabetisch!B69</f>
        <v>Vorn.68</v>
      </c>
      <c r="C69" s="5">
        <f>Mitglieder_Alphabetisch!C69</f>
        <v>14263</v>
      </c>
      <c r="D69" s="5">
        <f>Mitglieder_Alphabetisch!D69</f>
        <v>36945</v>
      </c>
      <c r="E69" s="5">
        <f>Mitglieder_Alphabetisch!E69</f>
        <v>25333</v>
      </c>
      <c r="F69" s="176" t="str">
        <f>Mitglieder_Alphabetisch!F69</f>
        <v>Strasse68</v>
      </c>
      <c r="G69" s="177" t="str">
        <f>Mitglieder_Alphabetisch!G69</f>
        <v>5xxx</v>
      </c>
      <c r="H69" s="176" t="str">
        <f>Mitglieder_Alphabetisch!H69</f>
        <v>Ort</v>
      </c>
      <c r="I69" s="178">
        <f>Mitglieder_Alphabetisch!I69</f>
        <v>79</v>
      </c>
      <c r="J69" s="177">
        <f>Mitglieder_Alphabetisch!J69</f>
        <v>17</v>
      </c>
      <c r="K69" s="180">
        <f>Mitglieder_Alphabetisch!K69</f>
        <v>49</v>
      </c>
      <c r="L69" s="32" t="str">
        <f>Mitglieder_Alphabetisch!L69</f>
        <v>HRo</v>
      </c>
    </row>
    <row r="70" spans="1:12" hidden="1">
      <c r="A70" s="176" t="str">
        <f>Mitglieder_Alphabetisch!A70</f>
        <v>Zuname69</v>
      </c>
      <c r="B70" s="176" t="str">
        <f>Mitglieder_Alphabetisch!B70</f>
        <v>Vorn.69</v>
      </c>
      <c r="C70" s="5">
        <f>Mitglieder_Alphabetisch!C70</f>
        <v>16417</v>
      </c>
      <c r="D70" s="5">
        <f>Mitglieder_Alphabetisch!D70</f>
        <v>36945</v>
      </c>
      <c r="E70" s="5">
        <f>Mitglieder_Alphabetisch!E70</f>
        <v>25333</v>
      </c>
      <c r="F70" s="176" t="str">
        <f>Mitglieder_Alphabetisch!F70</f>
        <v>Strasse69</v>
      </c>
      <c r="G70" s="177" t="str">
        <f>Mitglieder_Alphabetisch!G70</f>
        <v>5xxx</v>
      </c>
      <c r="H70" s="176" t="str">
        <f>Mitglieder_Alphabetisch!H70</f>
        <v>Ort</v>
      </c>
      <c r="I70" s="178">
        <f>Mitglieder_Alphabetisch!I70</f>
        <v>74</v>
      </c>
      <c r="J70" s="177">
        <f>Mitglieder_Alphabetisch!J70</f>
        <v>17</v>
      </c>
      <c r="K70" s="180">
        <f>Mitglieder_Alphabetisch!K70</f>
        <v>49</v>
      </c>
      <c r="L70" s="32" t="str">
        <f>Mitglieder_Alphabetisch!L70</f>
        <v>HRo</v>
      </c>
    </row>
    <row r="71" spans="1:12" hidden="1">
      <c r="A71" s="176" t="str">
        <f>Mitglieder_Alphabetisch!A71</f>
        <v>Zuname70</v>
      </c>
      <c r="B71" s="176" t="str">
        <f>Mitglieder_Alphabetisch!B71</f>
        <v>Vorn.70</v>
      </c>
      <c r="C71" s="5">
        <f>Mitglieder_Alphabetisch!C71</f>
        <v>14794</v>
      </c>
      <c r="D71" s="5">
        <f>Mitglieder_Alphabetisch!D71</f>
        <v>37263</v>
      </c>
      <c r="E71" s="5">
        <f>Mitglieder_Alphabetisch!E71</f>
        <v>27350</v>
      </c>
      <c r="F71" s="176" t="str">
        <f>Mitglieder_Alphabetisch!F71</f>
        <v>Strasse70</v>
      </c>
      <c r="G71" s="177" t="str">
        <f>Mitglieder_Alphabetisch!G71</f>
        <v>5xxx</v>
      </c>
      <c r="H71" s="176" t="str">
        <f>Mitglieder_Alphabetisch!H71</f>
        <v>Ort</v>
      </c>
      <c r="I71" s="178">
        <f>Mitglieder_Alphabetisch!I71</f>
        <v>78</v>
      </c>
      <c r="J71" s="177">
        <f>Mitglieder_Alphabetisch!J71</f>
        <v>16</v>
      </c>
      <c r="K71" s="180">
        <f>Mitglieder_Alphabetisch!K71</f>
        <v>44</v>
      </c>
      <c r="L71" s="87" t="str">
        <f>Mitglieder_Alphabetisch!L71</f>
        <v>HFr</v>
      </c>
    </row>
    <row r="72" spans="1:12" hidden="1">
      <c r="A72" s="176" t="str">
        <f>Mitglieder_Alphabetisch!A72</f>
        <v>Zuname71</v>
      </c>
      <c r="B72" s="176" t="str">
        <f>Mitglieder_Alphabetisch!B72</f>
        <v>Vorn.71</v>
      </c>
      <c r="C72" s="5">
        <f>Mitglieder_Alphabetisch!C72</f>
        <v>14870</v>
      </c>
      <c r="D72" s="5">
        <f>Mitglieder_Alphabetisch!D72</f>
        <v>37263</v>
      </c>
      <c r="E72" s="5">
        <f>Mitglieder_Alphabetisch!E72</f>
        <v>27350</v>
      </c>
      <c r="F72" s="176" t="str">
        <f>Mitglieder_Alphabetisch!F72</f>
        <v>Strasse71</v>
      </c>
      <c r="G72" s="177" t="str">
        <f>Mitglieder_Alphabetisch!G72</f>
        <v>5xxx</v>
      </c>
      <c r="H72" s="176" t="str">
        <f>Mitglieder_Alphabetisch!H72</f>
        <v>Ort</v>
      </c>
      <c r="I72" s="178">
        <f>Mitglieder_Alphabetisch!I72</f>
        <v>78</v>
      </c>
      <c r="J72" s="177">
        <f>Mitglieder_Alphabetisch!J72</f>
        <v>16</v>
      </c>
      <c r="K72" s="180">
        <f>Mitglieder_Alphabetisch!K72</f>
        <v>44</v>
      </c>
      <c r="L72" s="87" t="str">
        <f>Mitglieder_Alphabetisch!L72</f>
        <v>HFr</v>
      </c>
    </row>
    <row r="73" spans="1:12" hidden="1">
      <c r="A73" s="176" t="str">
        <f>Mitglieder_Alphabetisch!A73</f>
        <v>Zuname72</v>
      </c>
      <c r="B73" s="176" t="str">
        <f>Mitglieder_Alphabetisch!B73</f>
        <v>Vorn.72</v>
      </c>
      <c r="C73" s="5">
        <f>Mitglieder_Alphabetisch!C73</f>
        <v>19826</v>
      </c>
      <c r="D73" s="5">
        <f>Mitglieder_Alphabetisch!D73</f>
        <v>42786</v>
      </c>
      <c r="E73" s="5">
        <f>Mitglieder_Alphabetisch!E73</f>
        <v>0</v>
      </c>
      <c r="F73" s="176" t="str">
        <f>Mitglieder_Alphabetisch!F73</f>
        <v>Strasse72</v>
      </c>
      <c r="G73" s="177" t="str">
        <f>Mitglieder_Alphabetisch!G73</f>
        <v>5xxx</v>
      </c>
      <c r="H73" s="176" t="str">
        <f>Mitglieder_Alphabetisch!H73</f>
        <v>Ort</v>
      </c>
      <c r="I73" s="178">
        <f>Mitglieder_Alphabetisch!I73</f>
        <v>64</v>
      </c>
      <c r="J73" s="177">
        <f>Mitglieder_Alphabetisch!J73</f>
        <v>1</v>
      </c>
      <c r="K73" s="180">
        <f>Mitglieder_Alphabetisch!K73</f>
        <v>0</v>
      </c>
      <c r="L73" s="99" t="str">
        <f>Mitglieder_Alphabetisch!L73</f>
        <v>BMa</v>
      </c>
    </row>
    <row r="74" spans="1:12" hidden="1">
      <c r="A74" s="176" t="str">
        <f>Mitglieder_Alphabetisch!A74</f>
        <v>Zuname73</v>
      </c>
      <c r="B74" s="176" t="str">
        <f>Mitglieder_Alphabetisch!B74</f>
        <v>Vorn.73</v>
      </c>
      <c r="C74" s="5">
        <f>Mitglieder_Alphabetisch!C74</f>
        <v>14255</v>
      </c>
      <c r="D74" s="5">
        <f>Mitglieder_Alphabetisch!D74</f>
        <v>36146</v>
      </c>
      <c r="E74" s="5">
        <f>Mitglieder_Alphabetisch!E74</f>
        <v>0</v>
      </c>
      <c r="F74" s="176" t="str">
        <f>Mitglieder_Alphabetisch!F74</f>
        <v>Strasse73</v>
      </c>
      <c r="G74" s="177" t="str">
        <f>Mitglieder_Alphabetisch!G74</f>
        <v>5xxx</v>
      </c>
      <c r="H74" s="176" t="str">
        <f>Mitglieder_Alphabetisch!H74</f>
        <v>Ort</v>
      </c>
      <c r="I74" s="178">
        <f>Mitglieder_Alphabetisch!I74</f>
        <v>79</v>
      </c>
      <c r="J74" s="177">
        <f>Mitglieder_Alphabetisch!J74</f>
        <v>20</v>
      </c>
      <c r="K74" s="180">
        <f>Mitglieder_Alphabetisch!K74</f>
        <v>0</v>
      </c>
      <c r="L74" s="86" t="str">
        <f>Mitglieder_Alphabetisch!L74</f>
        <v>SEr</v>
      </c>
    </row>
    <row r="75" spans="1:12" hidden="1">
      <c r="A75" s="176" t="str">
        <f>Mitglieder_Alphabetisch!A75</f>
        <v>Zuname74</v>
      </c>
      <c r="B75" s="176" t="str">
        <f>Mitglieder_Alphabetisch!B75</f>
        <v>Vorn.74</v>
      </c>
      <c r="C75" s="5">
        <f>Mitglieder_Alphabetisch!C75</f>
        <v>12295</v>
      </c>
      <c r="D75" s="5">
        <f>Mitglieder_Alphabetisch!D75</f>
        <v>37628</v>
      </c>
      <c r="E75" s="5">
        <f>Mitglieder_Alphabetisch!E75</f>
        <v>0</v>
      </c>
      <c r="F75" s="176" t="str">
        <f>Mitglieder_Alphabetisch!F75</f>
        <v>Strasse74</v>
      </c>
      <c r="G75" s="177" t="str">
        <f>Mitglieder_Alphabetisch!G75</f>
        <v>5xxx</v>
      </c>
      <c r="H75" s="176" t="str">
        <f>Mitglieder_Alphabetisch!H75</f>
        <v>Ort</v>
      </c>
      <c r="I75" s="178">
        <f>Mitglieder_Alphabetisch!I75</f>
        <v>85</v>
      </c>
      <c r="J75" s="177">
        <f>Mitglieder_Alphabetisch!J75</f>
        <v>15</v>
      </c>
      <c r="K75" s="180">
        <f>Mitglieder_Alphabetisch!K75</f>
        <v>0</v>
      </c>
      <c r="L75" s="88" t="str">
        <f>Mitglieder_Alphabetisch!L75</f>
        <v>HRo</v>
      </c>
    </row>
    <row r="76" spans="1:12" hidden="1">
      <c r="A76" s="176" t="str">
        <f>Mitglieder_Alphabetisch!A76</f>
        <v>Zuname75</v>
      </c>
      <c r="B76" s="176" t="str">
        <f>Mitglieder_Alphabetisch!B76</f>
        <v>Vorn.75</v>
      </c>
      <c r="C76" s="5">
        <f>Mitglieder_Alphabetisch!C76</f>
        <v>13193</v>
      </c>
      <c r="D76" s="5">
        <f>Mitglieder_Alphabetisch!D76</f>
        <v>39099</v>
      </c>
      <c r="E76" s="5">
        <f>Mitglieder_Alphabetisch!E76</f>
        <v>0</v>
      </c>
      <c r="F76" s="176" t="str">
        <f>Mitglieder_Alphabetisch!F76</f>
        <v>Strasse75</v>
      </c>
      <c r="G76" s="177" t="str">
        <f>Mitglieder_Alphabetisch!G76</f>
        <v>5xxx</v>
      </c>
      <c r="H76" s="176" t="str">
        <f>Mitglieder_Alphabetisch!H76</f>
        <v>Ort</v>
      </c>
      <c r="I76" s="178">
        <f>Mitglieder_Alphabetisch!I76</f>
        <v>82</v>
      </c>
      <c r="J76" s="177">
        <f>Mitglieder_Alphabetisch!J76</f>
        <v>11</v>
      </c>
      <c r="K76" s="180">
        <f>Mitglieder_Alphabetisch!K76</f>
        <v>0</v>
      </c>
      <c r="L76" s="99" t="str">
        <f>Mitglieder_Alphabetisch!L76</f>
        <v>BMa</v>
      </c>
    </row>
    <row r="77" spans="1:12" hidden="1">
      <c r="A77" s="176" t="str">
        <f>Mitglieder_Alphabetisch!A77</f>
        <v>Zuname76</v>
      </c>
      <c r="B77" s="176" t="str">
        <f>Mitglieder_Alphabetisch!B77</f>
        <v>Vorn.76</v>
      </c>
      <c r="C77" s="5">
        <f>Mitglieder_Alphabetisch!C77</f>
        <v>15803</v>
      </c>
      <c r="D77" s="5">
        <f>Mitglieder_Alphabetisch!D77</f>
        <v>36560</v>
      </c>
      <c r="E77" s="5">
        <f>Mitglieder_Alphabetisch!E77</f>
        <v>0</v>
      </c>
      <c r="F77" s="176" t="str">
        <f>Mitglieder_Alphabetisch!F77</f>
        <v>Strasse76</v>
      </c>
      <c r="G77" s="177" t="str">
        <f>Mitglieder_Alphabetisch!G77</f>
        <v>5xxx</v>
      </c>
      <c r="H77" s="176" t="str">
        <f>Mitglieder_Alphabetisch!H77</f>
        <v>Ort</v>
      </c>
      <c r="I77" s="178">
        <f>Mitglieder_Alphabetisch!I77</f>
        <v>75</v>
      </c>
      <c r="J77" s="177">
        <f>Mitglieder_Alphabetisch!J77</f>
        <v>18</v>
      </c>
      <c r="K77" s="180">
        <f>Mitglieder_Alphabetisch!K77</f>
        <v>0</v>
      </c>
      <c r="L77" s="98" t="str">
        <f>Mitglieder_Alphabetisch!L77</f>
        <v>BHe</v>
      </c>
    </row>
    <row r="78" spans="1:12" hidden="1">
      <c r="A78" s="176" t="str">
        <f>Mitglieder_Alphabetisch!A78</f>
        <v>Zuname77</v>
      </c>
      <c r="B78" s="176" t="str">
        <f>Mitglieder_Alphabetisch!B78</f>
        <v>Vorn.77</v>
      </c>
      <c r="C78" s="5">
        <f>Mitglieder_Alphabetisch!C78</f>
        <v>14522</v>
      </c>
      <c r="D78" s="5">
        <f>Mitglieder_Alphabetisch!D78</f>
        <v>36537</v>
      </c>
      <c r="E78" s="5">
        <f>Mitglieder_Alphabetisch!E78</f>
        <v>23993</v>
      </c>
      <c r="F78" s="176" t="str">
        <f>Mitglieder_Alphabetisch!F78</f>
        <v>Strasse77</v>
      </c>
      <c r="G78" s="177" t="str">
        <f>Mitglieder_Alphabetisch!G78</f>
        <v>5xxx</v>
      </c>
      <c r="H78" s="176" t="str">
        <f>Mitglieder_Alphabetisch!H78</f>
        <v>Ort</v>
      </c>
      <c r="I78" s="178">
        <f>Mitglieder_Alphabetisch!I78</f>
        <v>79</v>
      </c>
      <c r="J78" s="177">
        <f>Mitglieder_Alphabetisch!J78</f>
        <v>18</v>
      </c>
      <c r="K78" s="180">
        <f>Mitglieder_Alphabetisch!K78</f>
        <v>53</v>
      </c>
      <c r="L78" s="99" t="str">
        <f>Mitglieder_Alphabetisch!L78</f>
        <v>BMa</v>
      </c>
    </row>
    <row r="79" spans="1:12" hidden="1">
      <c r="A79" s="176" t="str">
        <f>Mitglieder_Alphabetisch!A79</f>
        <v>Zuname78</v>
      </c>
      <c r="B79" s="176" t="str">
        <f>Mitglieder_Alphabetisch!B79</f>
        <v>Vorn.78</v>
      </c>
      <c r="C79" s="5">
        <f>Mitglieder_Alphabetisch!C79</f>
        <v>15439</v>
      </c>
      <c r="D79" s="5">
        <f>Mitglieder_Alphabetisch!D79</f>
        <v>37652</v>
      </c>
      <c r="E79" s="5">
        <f>Mitglieder_Alphabetisch!E79</f>
        <v>23993</v>
      </c>
      <c r="F79" s="176" t="str">
        <f>Mitglieder_Alphabetisch!F79</f>
        <v>Strasse78</v>
      </c>
      <c r="G79" s="177" t="str">
        <f>Mitglieder_Alphabetisch!G79</f>
        <v>5xxx</v>
      </c>
      <c r="H79" s="176" t="str">
        <f>Mitglieder_Alphabetisch!H79</f>
        <v>Ort</v>
      </c>
      <c r="I79" s="178">
        <f>Mitglieder_Alphabetisch!I79</f>
        <v>76</v>
      </c>
      <c r="J79" s="177">
        <f>Mitglieder_Alphabetisch!J79</f>
        <v>15</v>
      </c>
      <c r="K79" s="180">
        <f>Mitglieder_Alphabetisch!K79</f>
        <v>53</v>
      </c>
      <c r="L79" s="99" t="str">
        <f>Mitglieder_Alphabetisch!L79</f>
        <v>BMa</v>
      </c>
    </row>
    <row r="80" spans="1:12" hidden="1">
      <c r="A80" s="176" t="str">
        <f>Mitglieder_Alphabetisch!A80</f>
        <v>Zuname79</v>
      </c>
      <c r="B80" s="176" t="str">
        <f>Mitglieder_Alphabetisch!B80</f>
        <v>Vorn.79</v>
      </c>
      <c r="C80" s="5">
        <f>Mitglieder_Alphabetisch!C80</f>
        <v>14660</v>
      </c>
      <c r="D80" s="5">
        <f>Mitglieder_Alphabetisch!D80</f>
        <v>42808</v>
      </c>
      <c r="E80" s="5">
        <f>Mitglieder_Alphabetisch!E80</f>
        <v>0</v>
      </c>
      <c r="F80" s="176" t="str">
        <f>Mitglieder_Alphabetisch!F80</f>
        <v>Strasse79</v>
      </c>
      <c r="G80" s="177" t="str">
        <f>Mitglieder_Alphabetisch!G80</f>
        <v>5xxx</v>
      </c>
      <c r="H80" s="176" t="str">
        <f>Mitglieder_Alphabetisch!H80</f>
        <v>Ort</v>
      </c>
      <c r="I80" s="178">
        <f>Mitglieder_Alphabetisch!I80</f>
        <v>78</v>
      </c>
      <c r="J80" s="177">
        <f>Mitglieder_Alphabetisch!J80</f>
        <v>1</v>
      </c>
      <c r="K80" s="180">
        <f>Mitglieder_Alphabetisch!K80</f>
        <v>0</v>
      </c>
      <c r="L80" s="87" t="str">
        <f>Mitglieder_Alphabetisch!L80</f>
        <v>HFr</v>
      </c>
    </row>
    <row r="81" spans="1:12" hidden="1">
      <c r="A81" s="176" t="str">
        <f>Mitglieder_Alphabetisch!A81</f>
        <v>Zuname80</v>
      </c>
      <c r="B81" s="176" t="str">
        <f>Mitglieder_Alphabetisch!B81</f>
        <v>Vorn.80</v>
      </c>
      <c r="C81" s="5">
        <f>Mitglieder_Alphabetisch!C81</f>
        <v>14692</v>
      </c>
      <c r="D81" s="5">
        <f>Mitglieder_Alphabetisch!D81</f>
        <v>36146</v>
      </c>
      <c r="E81" s="5">
        <f>Mitglieder_Alphabetisch!E81</f>
        <v>0</v>
      </c>
      <c r="F81" s="176" t="str">
        <f>Mitglieder_Alphabetisch!F81</f>
        <v>Strasse80</v>
      </c>
      <c r="G81" s="177" t="str">
        <f>Mitglieder_Alphabetisch!G81</f>
        <v>5xxx</v>
      </c>
      <c r="H81" s="176" t="str">
        <f>Mitglieder_Alphabetisch!H81</f>
        <v>Ort</v>
      </c>
      <c r="I81" s="178">
        <f>Mitglieder_Alphabetisch!I81</f>
        <v>78</v>
      </c>
      <c r="J81" s="177">
        <f>Mitglieder_Alphabetisch!J81</f>
        <v>20</v>
      </c>
      <c r="K81" s="180">
        <f>Mitglieder_Alphabetisch!K81</f>
        <v>0</v>
      </c>
      <c r="L81" s="86" t="str">
        <f>Mitglieder_Alphabetisch!L81</f>
        <v>SEr</v>
      </c>
    </row>
    <row r="82" spans="1:12" hidden="1">
      <c r="A82" s="176" t="str">
        <f>Mitglieder_Alphabetisch!A82</f>
        <v>Zuname81</v>
      </c>
      <c r="B82" s="176" t="str">
        <f>Mitglieder_Alphabetisch!B82</f>
        <v>Vorn.81</v>
      </c>
      <c r="C82" s="5">
        <f>Mitglieder_Alphabetisch!C82</f>
        <v>12509</v>
      </c>
      <c r="D82" s="5">
        <f>Mitglieder_Alphabetisch!D82</f>
        <v>39064</v>
      </c>
      <c r="E82" s="5">
        <f>Mitglieder_Alphabetisch!E82</f>
        <v>0</v>
      </c>
      <c r="F82" s="176" t="str">
        <f>Mitglieder_Alphabetisch!F82</f>
        <v>Strasse81</v>
      </c>
      <c r="G82" s="177" t="str">
        <f>Mitglieder_Alphabetisch!G82</f>
        <v>5xxx</v>
      </c>
      <c r="H82" s="176" t="str">
        <f>Mitglieder_Alphabetisch!H82</f>
        <v>Ort</v>
      </c>
      <c r="I82" s="178">
        <f>Mitglieder_Alphabetisch!I82</f>
        <v>84</v>
      </c>
      <c r="J82" s="177">
        <f>Mitglieder_Alphabetisch!J82</f>
        <v>12</v>
      </c>
      <c r="K82" s="180">
        <f>Mitglieder_Alphabetisch!K82</f>
        <v>0</v>
      </c>
      <c r="L82" s="97" t="str">
        <f>Mitglieder_Alphabetisch!L82</f>
        <v>HHa</v>
      </c>
    </row>
    <row r="83" spans="1:12" hidden="1">
      <c r="A83" s="176" t="str">
        <f>Mitglieder_Alphabetisch!A83</f>
        <v>Zuname82</v>
      </c>
      <c r="B83" s="176" t="str">
        <f>Mitglieder_Alphabetisch!B83</f>
        <v>Vorn.82</v>
      </c>
      <c r="C83" s="5">
        <f>Mitglieder_Alphabetisch!C83</f>
        <v>20791</v>
      </c>
      <c r="D83" s="5">
        <f>Mitglieder_Alphabetisch!D83</f>
        <v>42447</v>
      </c>
      <c r="E83" s="5">
        <f>Mitglieder_Alphabetisch!E83</f>
        <v>0</v>
      </c>
      <c r="F83" s="176" t="str">
        <f>Mitglieder_Alphabetisch!F83</f>
        <v>Strasse82</v>
      </c>
      <c r="G83" s="177" t="str">
        <f>Mitglieder_Alphabetisch!G83</f>
        <v>5xxx</v>
      </c>
      <c r="H83" s="176" t="str">
        <f>Mitglieder_Alphabetisch!H83</f>
        <v>Ort</v>
      </c>
      <c r="I83" s="178">
        <f>Mitglieder_Alphabetisch!I83</f>
        <v>62</v>
      </c>
      <c r="J83" s="177">
        <f>Mitglieder_Alphabetisch!J83</f>
        <v>2</v>
      </c>
      <c r="K83" s="180">
        <f>Mitglieder_Alphabetisch!K83</f>
        <v>0</v>
      </c>
      <c r="L83" s="99" t="str">
        <f>Mitglieder_Alphabetisch!L83</f>
        <v>BMa</v>
      </c>
    </row>
    <row r="84" spans="1:12" hidden="1">
      <c r="A84" s="176" t="str">
        <f>Mitglieder_Alphabetisch!A84</f>
        <v>Zuname83</v>
      </c>
      <c r="B84" s="176" t="str">
        <f>Mitglieder_Alphabetisch!B84</f>
        <v>Vorn.83</v>
      </c>
      <c r="C84" s="5">
        <f>Mitglieder_Alphabetisch!C84</f>
        <v>15433</v>
      </c>
      <c r="D84" s="5">
        <f>Mitglieder_Alphabetisch!D84</f>
        <v>39373</v>
      </c>
      <c r="E84" s="5">
        <f>Mitglieder_Alphabetisch!E84</f>
        <v>0</v>
      </c>
      <c r="F84" s="176" t="str">
        <f>Mitglieder_Alphabetisch!F84</f>
        <v>Strasse83</v>
      </c>
      <c r="G84" s="177" t="str">
        <f>Mitglieder_Alphabetisch!G84</f>
        <v>5xxx</v>
      </c>
      <c r="H84" s="176" t="str">
        <f>Mitglieder_Alphabetisch!H84</f>
        <v>Ort</v>
      </c>
      <c r="I84" s="178">
        <f>Mitglieder_Alphabetisch!I84</f>
        <v>76</v>
      </c>
      <c r="J84" s="177">
        <f>Mitglieder_Alphabetisch!J84</f>
        <v>11</v>
      </c>
      <c r="K84" s="180">
        <f>Mitglieder_Alphabetisch!K84</f>
        <v>0</v>
      </c>
      <c r="L84" s="97" t="str">
        <f>Mitglieder_Alphabetisch!L84</f>
        <v>HHa</v>
      </c>
    </row>
    <row r="85" spans="1:12">
      <c r="A85" s="176" t="str">
        <f>Mitglieder_Alphabetisch!A85</f>
        <v>Zuname84</v>
      </c>
      <c r="B85" s="176" t="str">
        <f>Mitglieder_Alphabetisch!B85</f>
        <v>Vorn.84</v>
      </c>
      <c r="C85" s="5">
        <f>Mitglieder_Alphabetisch!C85</f>
        <v>13938</v>
      </c>
      <c r="D85" s="5">
        <f>Mitglieder_Alphabetisch!D85</f>
        <v>37245</v>
      </c>
      <c r="E85" s="5">
        <f>Mitglieder_Alphabetisch!E85</f>
        <v>0</v>
      </c>
      <c r="F85" s="176" t="str">
        <f>Mitglieder_Alphabetisch!F85</f>
        <v>Strasse84</v>
      </c>
      <c r="G85" s="177" t="str">
        <f>Mitglieder_Alphabetisch!G85</f>
        <v>5xxx</v>
      </c>
      <c r="H85" s="176" t="str">
        <f>Mitglieder_Alphabetisch!H85</f>
        <v>Ort</v>
      </c>
      <c r="I85" s="178">
        <f>Mitglieder_Alphabetisch!I85</f>
        <v>80</v>
      </c>
      <c r="J85" s="177">
        <f>Mitglieder_Alphabetisch!J85</f>
        <v>17</v>
      </c>
      <c r="K85" s="180">
        <f>Mitglieder_Alphabetisch!K85</f>
        <v>0</v>
      </c>
      <c r="L85" s="88" t="str">
        <f>Mitglieder_Alphabetisch!L85</f>
        <v>HRo</v>
      </c>
    </row>
    <row r="86" spans="1:12" hidden="1">
      <c r="A86" s="176" t="str">
        <f>Mitglieder_Alphabetisch!A86</f>
        <v>Zuname85</v>
      </c>
      <c r="B86" s="176" t="str">
        <f>Mitglieder_Alphabetisch!B86</f>
        <v>Vorn.85</v>
      </c>
      <c r="C86" s="5">
        <f>Mitglieder_Alphabetisch!C86</f>
        <v>15250</v>
      </c>
      <c r="D86" s="5">
        <f>Mitglieder_Alphabetisch!D86</f>
        <v>39048</v>
      </c>
      <c r="E86" s="5">
        <f>Mitglieder_Alphabetisch!E86</f>
        <v>23604</v>
      </c>
      <c r="F86" s="176" t="str">
        <f>Mitglieder_Alphabetisch!F86</f>
        <v>Strasse85</v>
      </c>
      <c r="G86" s="177" t="str">
        <f>Mitglieder_Alphabetisch!G86</f>
        <v>5xxx</v>
      </c>
      <c r="H86" s="176" t="str">
        <f>Mitglieder_Alphabetisch!H86</f>
        <v>Ort</v>
      </c>
      <c r="I86" s="178">
        <f>Mitglieder_Alphabetisch!I86</f>
        <v>77</v>
      </c>
      <c r="J86" s="177">
        <f>Mitglieder_Alphabetisch!J86</f>
        <v>12</v>
      </c>
      <c r="K86" s="180">
        <f>Mitglieder_Alphabetisch!K86</f>
        <v>54</v>
      </c>
      <c r="L86" s="86" t="str">
        <f>Mitglieder_Alphabetisch!L86</f>
        <v>SEr</v>
      </c>
    </row>
    <row r="87" spans="1:12" hidden="1">
      <c r="A87" s="176" t="str">
        <f>Mitglieder_Alphabetisch!A87</f>
        <v>Zuname86</v>
      </c>
      <c r="B87" s="176" t="str">
        <f>Mitglieder_Alphabetisch!B87</f>
        <v>Vorn.86</v>
      </c>
      <c r="C87" s="5">
        <f>Mitglieder_Alphabetisch!C87</f>
        <v>15987</v>
      </c>
      <c r="D87" s="5">
        <f>Mitglieder_Alphabetisch!D87</f>
        <v>39048</v>
      </c>
      <c r="E87" s="5">
        <f>Mitglieder_Alphabetisch!E87</f>
        <v>23604</v>
      </c>
      <c r="F87" s="176" t="str">
        <f>Mitglieder_Alphabetisch!F87</f>
        <v>Strasse86</v>
      </c>
      <c r="G87" s="177" t="str">
        <f>Mitglieder_Alphabetisch!G87</f>
        <v>5xxx</v>
      </c>
      <c r="H87" s="176" t="str">
        <f>Mitglieder_Alphabetisch!H87</f>
        <v>Ort</v>
      </c>
      <c r="I87" s="178">
        <f>Mitglieder_Alphabetisch!I87</f>
        <v>75</v>
      </c>
      <c r="J87" s="177">
        <f>Mitglieder_Alphabetisch!J87</f>
        <v>12</v>
      </c>
      <c r="K87" s="180">
        <f>Mitglieder_Alphabetisch!K87</f>
        <v>54</v>
      </c>
      <c r="L87" s="86" t="str">
        <f>Mitglieder_Alphabetisch!L87</f>
        <v>SEr</v>
      </c>
    </row>
    <row r="88" spans="1:12" hidden="1">
      <c r="A88" s="176" t="str">
        <f>Mitglieder_Alphabetisch!A88</f>
        <v>Zuname87</v>
      </c>
      <c r="B88" s="176" t="str">
        <f>Mitglieder_Alphabetisch!B88</f>
        <v>Vorn.87</v>
      </c>
      <c r="C88" s="5">
        <f>Mitglieder_Alphabetisch!C88</f>
        <v>18449</v>
      </c>
      <c r="D88" s="5">
        <f>Mitglieder_Alphabetisch!D88</f>
        <v>40080</v>
      </c>
      <c r="E88" s="5">
        <f>Mitglieder_Alphabetisch!E88</f>
        <v>28819</v>
      </c>
      <c r="F88" s="176" t="str">
        <f>Mitglieder_Alphabetisch!F88</f>
        <v>Strasse87</v>
      </c>
      <c r="G88" s="177" t="str">
        <f>Mitglieder_Alphabetisch!G88</f>
        <v>5xxx</v>
      </c>
      <c r="H88" s="176" t="str">
        <f>Mitglieder_Alphabetisch!H88</f>
        <v>Ort</v>
      </c>
      <c r="I88" s="178">
        <f>Mitglieder_Alphabetisch!I88</f>
        <v>68</v>
      </c>
      <c r="J88" s="177">
        <f>Mitglieder_Alphabetisch!J88</f>
        <v>9</v>
      </c>
      <c r="K88" s="180">
        <f>Mitglieder_Alphabetisch!K88</f>
        <v>40</v>
      </c>
      <c r="L88" s="88" t="str">
        <f>Mitglieder_Alphabetisch!L88</f>
        <v>HRo</v>
      </c>
    </row>
    <row r="89" spans="1:12" hidden="1">
      <c r="A89" s="176" t="str">
        <f>Mitglieder_Alphabetisch!A89</f>
        <v>Zuname88</v>
      </c>
      <c r="B89" s="176" t="str">
        <f>Mitglieder_Alphabetisch!B89</f>
        <v>Vorn.88</v>
      </c>
      <c r="C89" s="5">
        <f>Mitglieder_Alphabetisch!C89</f>
        <v>16694</v>
      </c>
      <c r="D89" s="5">
        <f>Mitglieder_Alphabetisch!D89</f>
        <v>39048</v>
      </c>
      <c r="E89" s="5">
        <f>Mitglieder_Alphabetisch!E89</f>
        <v>28819</v>
      </c>
      <c r="F89" s="176" t="str">
        <f>Mitglieder_Alphabetisch!F89</f>
        <v>Strasse88</v>
      </c>
      <c r="G89" s="177" t="str">
        <f>Mitglieder_Alphabetisch!G89</f>
        <v>5xxx</v>
      </c>
      <c r="H89" s="176" t="str">
        <f>Mitglieder_Alphabetisch!H89</f>
        <v>Ort</v>
      </c>
      <c r="I89" s="178">
        <f>Mitglieder_Alphabetisch!I89</f>
        <v>73</v>
      </c>
      <c r="J89" s="177">
        <f>Mitglieder_Alphabetisch!J89</f>
        <v>12</v>
      </c>
      <c r="K89" s="180">
        <f>Mitglieder_Alphabetisch!K89</f>
        <v>40</v>
      </c>
      <c r="L89" s="88" t="str">
        <f>Mitglieder_Alphabetisch!L89</f>
        <v>HRo</v>
      </c>
    </row>
    <row r="90" spans="1:12" hidden="1">
      <c r="A90" s="176" t="str">
        <f>Mitglieder_Alphabetisch!A90</f>
        <v>Zuname89</v>
      </c>
      <c r="B90" s="176" t="str">
        <f>Mitglieder_Alphabetisch!B90</f>
        <v>Vorn.89</v>
      </c>
      <c r="C90" s="5">
        <f>Mitglieder_Alphabetisch!C90</f>
        <v>13088</v>
      </c>
      <c r="D90" s="5">
        <f>Mitglieder_Alphabetisch!D90</f>
        <v>37089</v>
      </c>
      <c r="E90" s="5">
        <f>Mitglieder_Alphabetisch!E90</f>
        <v>0</v>
      </c>
      <c r="F90" s="176" t="str">
        <f>Mitglieder_Alphabetisch!F90</f>
        <v>Strasse89</v>
      </c>
      <c r="G90" s="177" t="str">
        <f>Mitglieder_Alphabetisch!G90</f>
        <v>5xxx</v>
      </c>
      <c r="H90" s="176" t="str">
        <f>Mitglieder_Alphabetisch!H90</f>
        <v>Ort</v>
      </c>
      <c r="I90" s="178">
        <f>Mitglieder_Alphabetisch!I90</f>
        <v>83</v>
      </c>
      <c r="J90" s="177">
        <f>Mitglieder_Alphabetisch!J90</f>
        <v>17</v>
      </c>
      <c r="K90" s="180">
        <f>Mitglieder_Alphabetisch!K90</f>
        <v>0</v>
      </c>
      <c r="L90" s="88" t="str">
        <f>Mitglieder_Alphabetisch!L90</f>
        <v>HRo</v>
      </c>
    </row>
    <row r="91" spans="1:12" hidden="1">
      <c r="A91" s="176" t="str">
        <f>Mitglieder_Alphabetisch!A91</f>
        <v>Zuname90</v>
      </c>
      <c r="B91" s="176" t="str">
        <f>Mitglieder_Alphabetisch!B91</f>
        <v>Vorn.90</v>
      </c>
      <c r="C91" s="5">
        <f>Mitglieder_Alphabetisch!C91</f>
        <v>14389</v>
      </c>
      <c r="D91" s="5">
        <f>Mitglieder_Alphabetisch!D91</f>
        <v>37543</v>
      </c>
      <c r="E91" s="5">
        <f>Mitglieder_Alphabetisch!E91</f>
        <v>0</v>
      </c>
      <c r="F91" s="176" t="str">
        <f>Mitglieder_Alphabetisch!F91</f>
        <v>Strasse90</v>
      </c>
      <c r="G91" s="177" t="str">
        <f>Mitglieder_Alphabetisch!G91</f>
        <v>5xxx</v>
      </c>
      <c r="H91" s="176" t="str">
        <f>Mitglieder_Alphabetisch!H91</f>
        <v>Ort</v>
      </c>
      <c r="I91" s="178">
        <f>Mitglieder_Alphabetisch!I91</f>
        <v>79</v>
      </c>
      <c r="J91" s="177">
        <f>Mitglieder_Alphabetisch!J91</f>
        <v>16</v>
      </c>
      <c r="K91" s="180">
        <f>Mitglieder_Alphabetisch!K91</f>
        <v>0</v>
      </c>
      <c r="L91" s="99" t="str">
        <f>Mitglieder_Alphabetisch!L91</f>
        <v>BMa</v>
      </c>
    </row>
    <row r="92" spans="1:12" hidden="1">
      <c r="A92" s="176" t="str">
        <f>Mitglieder_Alphabetisch!A92</f>
        <v>Zuname91</v>
      </c>
      <c r="B92" s="176" t="str">
        <f>Mitglieder_Alphabetisch!B92</f>
        <v>Vorn.91</v>
      </c>
      <c r="C92" s="5">
        <f>Mitglieder_Alphabetisch!C92</f>
        <v>15312</v>
      </c>
      <c r="D92" s="5">
        <f>Mitglieder_Alphabetisch!D92</f>
        <v>37210</v>
      </c>
      <c r="E92" s="5">
        <f>Mitglieder_Alphabetisch!E92</f>
        <v>0</v>
      </c>
      <c r="F92" s="176" t="str">
        <f>Mitglieder_Alphabetisch!F92</f>
        <v>Strasse91</v>
      </c>
      <c r="G92" s="177" t="str">
        <f>Mitglieder_Alphabetisch!G92</f>
        <v>5xxx</v>
      </c>
      <c r="H92" s="176" t="str">
        <f>Mitglieder_Alphabetisch!H92</f>
        <v>Ort</v>
      </c>
      <c r="I92" s="178">
        <f>Mitglieder_Alphabetisch!I92</f>
        <v>77</v>
      </c>
      <c r="J92" s="177">
        <f>Mitglieder_Alphabetisch!J92</f>
        <v>17</v>
      </c>
      <c r="K92" s="180">
        <f>Mitglieder_Alphabetisch!K92</f>
        <v>0</v>
      </c>
      <c r="L92" s="99" t="str">
        <f>Mitglieder_Alphabetisch!L92</f>
        <v>BMa</v>
      </c>
    </row>
    <row r="93" spans="1:12" hidden="1">
      <c r="A93" s="176" t="str">
        <f>Mitglieder_Alphabetisch!A93</f>
        <v>Zuname92</v>
      </c>
      <c r="B93" s="176" t="str">
        <f>Mitglieder_Alphabetisch!B93</f>
        <v>Vorn.92</v>
      </c>
      <c r="C93" s="5">
        <f>Mitglieder_Alphabetisch!C93</f>
        <v>19502</v>
      </c>
      <c r="D93" s="5">
        <f>Mitglieder_Alphabetisch!D93</f>
        <v>42929</v>
      </c>
      <c r="E93" s="5">
        <f>Mitglieder_Alphabetisch!E93</f>
        <v>0</v>
      </c>
      <c r="F93" s="176" t="str">
        <f>Mitglieder_Alphabetisch!F93</f>
        <v>Strasse92</v>
      </c>
      <c r="G93" s="177" t="str">
        <f>Mitglieder_Alphabetisch!G93</f>
        <v>5xxx</v>
      </c>
      <c r="H93" s="176" t="str">
        <f>Mitglieder_Alphabetisch!H93</f>
        <v>Ort</v>
      </c>
      <c r="I93" s="178">
        <f>Mitglieder_Alphabetisch!I93</f>
        <v>65</v>
      </c>
      <c r="J93" s="177">
        <f>Mitglieder_Alphabetisch!J93</f>
        <v>1</v>
      </c>
      <c r="K93" s="180">
        <f>Mitglieder_Alphabetisch!K93</f>
        <v>0</v>
      </c>
      <c r="L93" s="98" t="str">
        <f>Mitglieder_Alphabetisch!L93</f>
        <v>BHe</v>
      </c>
    </row>
    <row r="94" spans="1:12" hidden="1">
      <c r="A94" s="176" t="str">
        <f>Mitglieder_Alphabetisch!A94</f>
        <v>Zuname93</v>
      </c>
      <c r="B94" s="176" t="str">
        <f>Mitglieder_Alphabetisch!B94</f>
        <v>Vorn.93</v>
      </c>
      <c r="C94" s="5">
        <f>Mitglieder_Alphabetisch!C94</f>
        <v>15351</v>
      </c>
      <c r="D94" s="5">
        <f>Mitglieder_Alphabetisch!D94</f>
        <v>39042</v>
      </c>
      <c r="E94" s="5">
        <f>Mitglieder_Alphabetisch!E94</f>
        <v>0</v>
      </c>
      <c r="F94" s="176" t="str">
        <f>Mitglieder_Alphabetisch!F94</f>
        <v>Strasse93</v>
      </c>
      <c r="G94" s="177" t="str">
        <f>Mitglieder_Alphabetisch!G94</f>
        <v>5xxx</v>
      </c>
      <c r="H94" s="176" t="str">
        <f>Mitglieder_Alphabetisch!H94</f>
        <v>Ort</v>
      </c>
      <c r="I94" s="178">
        <f>Mitglieder_Alphabetisch!I94</f>
        <v>76</v>
      </c>
      <c r="J94" s="177">
        <f>Mitglieder_Alphabetisch!J94</f>
        <v>12</v>
      </c>
      <c r="K94" s="180">
        <f>Mitglieder_Alphabetisch!K94</f>
        <v>0</v>
      </c>
      <c r="L94" s="98" t="str">
        <f>Mitglieder_Alphabetisch!L94</f>
        <v>BHe</v>
      </c>
    </row>
    <row r="95" spans="1:12" hidden="1">
      <c r="A95" s="176" t="str">
        <f>Mitglieder_Alphabetisch!A95</f>
        <v>Zuname94</v>
      </c>
      <c r="B95" s="176" t="str">
        <f>Mitglieder_Alphabetisch!B95</f>
        <v>Vorn.94</v>
      </c>
      <c r="C95" s="5">
        <f>Mitglieder_Alphabetisch!C95</f>
        <v>12539</v>
      </c>
      <c r="D95" s="5">
        <f>Mitglieder_Alphabetisch!D95</f>
        <v>35536</v>
      </c>
      <c r="E95" s="5">
        <f>Mitglieder_Alphabetisch!E95</f>
        <v>0</v>
      </c>
      <c r="F95" s="176" t="str">
        <f>Mitglieder_Alphabetisch!F95</f>
        <v>Strasse94</v>
      </c>
      <c r="G95" s="177" t="str">
        <f>Mitglieder_Alphabetisch!G95</f>
        <v>5xxx</v>
      </c>
      <c r="H95" s="176" t="str">
        <f>Mitglieder_Alphabetisch!H95</f>
        <v>Ort</v>
      </c>
      <c r="I95" s="178">
        <f>Mitglieder_Alphabetisch!I95</f>
        <v>84</v>
      </c>
      <c r="J95" s="177">
        <f>Mitglieder_Alphabetisch!J95</f>
        <v>21</v>
      </c>
      <c r="K95" s="180">
        <f>Mitglieder_Alphabetisch!K95</f>
        <v>0</v>
      </c>
      <c r="L95" s="96" t="str">
        <f>Mitglieder_Alphabetisch!L95</f>
        <v>RHe</v>
      </c>
    </row>
    <row r="96" spans="1:12" hidden="1">
      <c r="A96" s="176" t="str">
        <f>Mitglieder_Alphabetisch!A96</f>
        <v>Zuname95</v>
      </c>
      <c r="B96" s="176" t="str">
        <f>Mitglieder_Alphabetisch!B96</f>
        <v>Vorn.95</v>
      </c>
      <c r="C96" s="5">
        <f>Mitglieder_Alphabetisch!C96</f>
        <v>12624</v>
      </c>
      <c r="D96" s="5">
        <f>Mitglieder_Alphabetisch!D96</f>
        <v>35562</v>
      </c>
      <c r="E96" s="5">
        <f>Mitglieder_Alphabetisch!E96</f>
        <v>0</v>
      </c>
      <c r="F96" s="176" t="str">
        <f>Mitglieder_Alphabetisch!F96</f>
        <v>Strasse95</v>
      </c>
      <c r="G96" s="177" t="str">
        <f>Mitglieder_Alphabetisch!G96</f>
        <v>5xxx</v>
      </c>
      <c r="H96" s="176" t="str">
        <f>Mitglieder_Alphabetisch!H96</f>
        <v>Ort</v>
      </c>
      <c r="I96" s="178">
        <f>Mitglieder_Alphabetisch!I96</f>
        <v>84</v>
      </c>
      <c r="J96" s="177">
        <f>Mitglieder_Alphabetisch!J96</f>
        <v>21</v>
      </c>
      <c r="K96" s="180">
        <f>Mitglieder_Alphabetisch!K96</f>
        <v>0</v>
      </c>
      <c r="L96" s="96" t="str">
        <f>Mitglieder_Alphabetisch!L96</f>
        <v>RHe</v>
      </c>
    </row>
    <row r="97" spans="1:12" hidden="1">
      <c r="A97" s="176" t="str">
        <f>Mitglieder_Alphabetisch!A97</f>
        <v>Zuname96</v>
      </c>
      <c r="B97" s="176" t="str">
        <f>Mitglieder_Alphabetisch!B97</f>
        <v>Vorn.96</v>
      </c>
      <c r="C97" s="5">
        <f>Mitglieder_Alphabetisch!C97</f>
        <v>17964</v>
      </c>
      <c r="D97" s="5">
        <f>Mitglieder_Alphabetisch!D97</f>
        <v>40519</v>
      </c>
      <c r="E97" s="5">
        <f>Mitglieder_Alphabetisch!E97</f>
        <v>0</v>
      </c>
      <c r="F97" s="176" t="str">
        <f>Mitglieder_Alphabetisch!F97</f>
        <v>Strasse96</v>
      </c>
      <c r="G97" s="177" t="str">
        <f>Mitglieder_Alphabetisch!G97</f>
        <v>5xxx</v>
      </c>
      <c r="H97" s="176" t="str">
        <f>Mitglieder_Alphabetisch!H97</f>
        <v>Ort</v>
      </c>
      <c r="I97" s="178">
        <f>Mitglieder_Alphabetisch!I97</f>
        <v>69</v>
      </c>
      <c r="J97" s="177">
        <f>Mitglieder_Alphabetisch!J97</f>
        <v>8</v>
      </c>
      <c r="K97" s="180">
        <f>Mitglieder_Alphabetisch!K97</f>
        <v>0</v>
      </c>
      <c r="L97" s="98" t="str">
        <f>Mitglieder_Alphabetisch!L97</f>
        <v>BHe</v>
      </c>
    </row>
    <row r="98" spans="1:12" hidden="1">
      <c r="A98" s="176" t="str">
        <f>Mitglieder_Alphabetisch!A98</f>
        <v>Zuname97</v>
      </c>
      <c r="B98" s="176" t="str">
        <f>Mitglieder_Alphabetisch!B98</f>
        <v>Vorn.97</v>
      </c>
      <c r="C98" s="5">
        <f>Mitglieder_Alphabetisch!C98</f>
        <v>13646</v>
      </c>
      <c r="D98" s="5">
        <f>Mitglieder_Alphabetisch!D98</f>
        <v>35500</v>
      </c>
      <c r="E98" s="5">
        <f>Mitglieder_Alphabetisch!E98</f>
        <v>24220</v>
      </c>
      <c r="F98" s="176" t="str">
        <f>Mitglieder_Alphabetisch!F98</f>
        <v>Strasse97</v>
      </c>
      <c r="G98" s="177" t="str">
        <f>Mitglieder_Alphabetisch!G98</f>
        <v>5xxx</v>
      </c>
      <c r="H98" s="176" t="str">
        <f>Mitglieder_Alphabetisch!H98</f>
        <v>Ort</v>
      </c>
      <c r="I98" s="178">
        <f>Mitglieder_Alphabetisch!I98</f>
        <v>81</v>
      </c>
      <c r="J98" s="177">
        <f>Mitglieder_Alphabetisch!J98</f>
        <v>21</v>
      </c>
      <c r="K98" s="180">
        <f>Mitglieder_Alphabetisch!K98</f>
        <v>52</v>
      </c>
      <c r="L98" s="88" t="str">
        <f>Mitglieder_Alphabetisch!L98</f>
        <v>HRo</v>
      </c>
    </row>
    <row r="99" spans="1:12" hidden="1">
      <c r="A99" s="176" t="str">
        <f>Mitglieder_Alphabetisch!A99</f>
        <v>Zuname98</v>
      </c>
      <c r="B99" s="176" t="str">
        <f>Mitglieder_Alphabetisch!B99</f>
        <v>Vorn.98</v>
      </c>
      <c r="C99" s="5">
        <f>Mitglieder_Alphabetisch!C99</f>
        <v>12558</v>
      </c>
      <c r="D99" s="5">
        <f>Mitglieder_Alphabetisch!D99</f>
        <v>35500</v>
      </c>
      <c r="E99" s="5">
        <f>Mitglieder_Alphabetisch!E99</f>
        <v>24220</v>
      </c>
      <c r="F99" s="176" t="str">
        <f>Mitglieder_Alphabetisch!F99</f>
        <v>Strasse98</v>
      </c>
      <c r="G99" s="177" t="str">
        <f>Mitglieder_Alphabetisch!G99</f>
        <v>5xxx</v>
      </c>
      <c r="H99" s="176" t="str">
        <f>Mitglieder_Alphabetisch!H99</f>
        <v>Ort</v>
      </c>
      <c r="I99" s="178">
        <f>Mitglieder_Alphabetisch!I99</f>
        <v>84</v>
      </c>
      <c r="J99" s="177">
        <f>Mitglieder_Alphabetisch!J99</f>
        <v>21</v>
      </c>
      <c r="K99" s="180">
        <f>Mitglieder_Alphabetisch!K99</f>
        <v>52</v>
      </c>
      <c r="L99" s="88" t="str">
        <f>Mitglieder_Alphabetisch!L99</f>
        <v>HRo</v>
      </c>
    </row>
    <row r="100" spans="1:12" hidden="1">
      <c r="A100" s="176" t="str">
        <f>Mitglieder_Alphabetisch!A100</f>
        <v>Zuname99</v>
      </c>
      <c r="B100" s="176" t="str">
        <f>Mitglieder_Alphabetisch!B100</f>
        <v>Vorn.99</v>
      </c>
      <c r="C100" s="5">
        <f>Mitglieder_Alphabetisch!C100</f>
        <v>11715</v>
      </c>
      <c r="D100" s="5">
        <f>Mitglieder_Alphabetisch!D100</f>
        <v>34027</v>
      </c>
      <c r="E100" s="5">
        <f>Mitglieder_Alphabetisch!E100</f>
        <v>0</v>
      </c>
      <c r="F100" s="176" t="str">
        <f>Mitglieder_Alphabetisch!F100</f>
        <v>Strasse99</v>
      </c>
      <c r="G100" s="177" t="str">
        <f>Mitglieder_Alphabetisch!G100</f>
        <v>5xxx</v>
      </c>
      <c r="H100" s="176" t="str">
        <f>Mitglieder_Alphabetisch!H100</f>
        <v>Ort</v>
      </c>
      <c r="I100" s="178">
        <f>Mitglieder_Alphabetisch!I100</f>
        <v>86</v>
      </c>
      <c r="J100" s="177">
        <f>Mitglieder_Alphabetisch!J100</f>
        <v>25</v>
      </c>
      <c r="K100" s="180">
        <f>Mitglieder_Alphabetisch!K100</f>
        <v>0</v>
      </c>
      <c r="L100" s="99" t="str">
        <f>Mitglieder_Alphabetisch!L100</f>
        <v>BMa</v>
      </c>
    </row>
    <row r="101" spans="1:12">
      <c r="A101" s="176" t="str">
        <f>Mitglieder_Alphabetisch!A101</f>
        <v>Zuname100</v>
      </c>
      <c r="B101" s="176" t="str">
        <f>Mitglieder_Alphabetisch!B101</f>
        <v>Vorn.100</v>
      </c>
      <c r="C101" s="5">
        <f>Mitglieder_Alphabetisch!C101</f>
        <v>14102</v>
      </c>
      <c r="D101" s="5">
        <f>Mitglieder_Alphabetisch!D101</f>
        <v>37060</v>
      </c>
      <c r="E101" s="5">
        <f>Mitglieder_Alphabetisch!E101</f>
        <v>0</v>
      </c>
      <c r="F101" s="176" t="str">
        <f>Mitglieder_Alphabetisch!F101</f>
        <v>Strasse100</v>
      </c>
      <c r="G101" s="177" t="str">
        <f>Mitglieder_Alphabetisch!G101</f>
        <v>5xxx</v>
      </c>
      <c r="H101" s="176" t="str">
        <f>Mitglieder_Alphabetisch!H101</f>
        <v>Ort</v>
      </c>
      <c r="I101" s="178">
        <f>Mitglieder_Alphabetisch!I101</f>
        <v>80</v>
      </c>
      <c r="J101" s="177">
        <f>Mitglieder_Alphabetisch!J101</f>
        <v>17</v>
      </c>
      <c r="K101" s="180">
        <f>Mitglieder_Alphabetisch!K101</f>
        <v>0</v>
      </c>
      <c r="L101" s="87" t="str">
        <f>Mitglieder_Alphabetisch!L101</f>
        <v>HFr</v>
      </c>
    </row>
    <row r="102" spans="1:12" hidden="1">
      <c r="A102" s="176" t="str">
        <f>Mitglieder_Alphabetisch!A102</f>
        <v>Zuname101</v>
      </c>
      <c r="B102" s="176" t="str">
        <f>Mitglieder_Alphabetisch!B102</f>
        <v>Vorn.101</v>
      </c>
      <c r="C102" s="5">
        <f>Mitglieder_Alphabetisch!C102</f>
        <v>17208</v>
      </c>
      <c r="D102" s="5">
        <f>Mitglieder_Alphabetisch!D102</f>
        <v>42866</v>
      </c>
      <c r="E102" s="5">
        <f>Mitglieder_Alphabetisch!E102</f>
        <v>0</v>
      </c>
      <c r="F102" s="176" t="str">
        <f>Mitglieder_Alphabetisch!F102</f>
        <v>Strasse101</v>
      </c>
      <c r="G102" s="177" t="str">
        <f>Mitglieder_Alphabetisch!G102</f>
        <v>5xxx</v>
      </c>
      <c r="H102" s="176" t="str">
        <f>Mitglieder_Alphabetisch!H102</f>
        <v>Ort</v>
      </c>
      <c r="I102" s="178">
        <f>Mitglieder_Alphabetisch!I102</f>
        <v>71</v>
      </c>
      <c r="J102" s="177">
        <f>Mitglieder_Alphabetisch!J102</f>
        <v>1</v>
      </c>
      <c r="K102" s="180">
        <f>Mitglieder_Alphabetisch!K102</f>
        <v>0</v>
      </c>
      <c r="L102" s="96" t="str">
        <f>Mitglieder_Alphabetisch!L102</f>
        <v>RHe</v>
      </c>
    </row>
    <row r="103" spans="1:12" hidden="1">
      <c r="A103" s="176" t="str">
        <f>Mitglieder_Alphabetisch!A103</f>
        <v>Zuname102</v>
      </c>
      <c r="B103" s="176" t="str">
        <f>Mitglieder_Alphabetisch!B103</f>
        <v>Vorn.102</v>
      </c>
      <c r="C103" s="5">
        <f>Mitglieder_Alphabetisch!C103</f>
        <v>19805</v>
      </c>
      <c r="D103" s="5">
        <f>Mitglieder_Alphabetisch!D103</f>
        <v>42755</v>
      </c>
      <c r="E103" s="5">
        <f>Mitglieder_Alphabetisch!E103</f>
        <v>0</v>
      </c>
      <c r="F103" s="176" t="str">
        <f>Mitglieder_Alphabetisch!F103</f>
        <v>Strasse102</v>
      </c>
      <c r="G103" s="177" t="str">
        <f>Mitglieder_Alphabetisch!G103</f>
        <v>5xxx</v>
      </c>
      <c r="H103" s="176" t="str">
        <f>Mitglieder_Alphabetisch!H103</f>
        <v>Ort</v>
      </c>
      <c r="I103" s="178">
        <f>Mitglieder_Alphabetisch!I103</f>
        <v>64</v>
      </c>
      <c r="J103" s="177">
        <f>Mitglieder_Alphabetisch!J103</f>
        <v>1</v>
      </c>
      <c r="K103" s="180">
        <f>Mitglieder_Alphabetisch!K103</f>
        <v>0</v>
      </c>
      <c r="L103" s="87" t="str">
        <f>Mitglieder_Alphabetisch!L103</f>
        <v>HFr</v>
      </c>
    </row>
    <row r="104" spans="1:12" hidden="1">
      <c r="A104" s="176" t="str">
        <f>Mitglieder_Alphabetisch!A104</f>
        <v>Zuname103</v>
      </c>
      <c r="B104" s="176" t="str">
        <f>Mitglieder_Alphabetisch!B104</f>
        <v>Vorn.103</v>
      </c>
      <c r="C104" s="5">
        <f>Mitglieder_Alphabetisch!C104</f>
        <v>8985</v>
      </c>
      <c r="D104" s="5">
        <f>Mitglieder_Alphabetisch!D104</f>
        <v>42046</v>
      </c>
      <c r="E104" s="5">
        <f>Mitglieder_Alphabetisch!E104</f>
        <v>0</v>
      </c>
      <c r="F104" s="176" t="str">
        <f>Mitglieder_Alphabetisch!F104</f>
        <v>Strasse103</v>
      </c>
      <c r="G104" s="177" t="str">
        <f>Mitglieder_Alphabetisch!G104</f>
        <v>5xxx</v>
      </c>
      <c r="H104" s="176" t="str">
        <f>Mitglieder_Alphabetisch!H104</f>
        <v>Ort</v>
      </c>
      <c r="I104" s="178">
        <f>Mitglieder_Alphabetisch!I104</f>
        <v>94</v>
      </c>
      <c r="J104" s="177">
        <f>Mitglieder_Alphabetisch!J104</f>
        <v>3</v>
      </c>
      <c r="K104" s="180">
        <f>Mitglieder_Alphabetisch!K104</f>
        <v>0</v>
      </c>
      <c r="L104" s="87" t="str">
        <f>Mitglieder_Alphabetisch!L104</f>
        <v>HFr</v>
      </c>
    </row>
    <row r="105" spans="1:12" hidden="1">
      <c r="A105" s="176" t="str">
        <f>Mitglieder_Alphabetisch!A105</f>
        <v>Zuname104</v>
      </c>
      <c r="B105" s="176" t="str">
        <f>Mitglieder_Alphabetisch!B105</f>
        <v>Vorn.104</v>
      </c>
      <c r="C105" s="5">
        <f>Mitglieder_Alphabetisch!C105</f>
        <v>16966</v>
      </c>
      <c r="D105" s="5">
        <f>Mitglieder_Alphabetisch!D105</f>
        <v>40445</v>
      </c>
      <c r="E105" s="5">
        <f>Mitglieder_Alphabetisch!E105</f>
        <v>0</v>
      </c>
      <c r="F105" s="176" t="str">
        <f>Mitglieder_Alphabetisch!F105</f>
        <v>Strasse104</v>
      </c>
      <c r="G105" s="177" t="str">
        <f>Mitglieder_Alphabetisch!G105</f>
        <v>5xxx</v>
      </c>
      <c r="H105" s="176" t="str">
        <f>Mitglieder_Alphabetisch!H105</f>
        <v>Ort</v>
      </c>
      <c r="I105" s="178">
        <f>Mitglieder_Alphabetisch!I105</f>
        <v>72</v>
      </c>
      <c r="J105" s="177">
        <f>Mitglieder_Alphabetisch!J105</f>
        <v>8</v>
      </c>
      <c r="K105" s="180">
        <f>Mitglieder_Alphabetisch!K105</f>
        <v>0</v>
      </c>
      <c r="L105" s="88" t="str">
        <f>Mitglieder_Alphabetisch!L105</f>
        <v>HRo</v>
      </c>
    </row>
    <row r="106" spans="1:12" hidden="1">
      <c r="A106" s="176" t="str">
        <f>Mitglieder_Alphabetisch!A106</f>
        <v>Zuname105</v>
      </c>
      <c r="B106" s="176" t="str">
        <f>Mitglieder_Alphabetisch!B106</f>
        <v>Vorn.105</v>
      </c>
      <c r="C106" s="5">
        <f>Mitglieder_Alphabetisch!C106</f>
        <v>13392</v>
      </c>
      <c r="D106" s="5">
        <f>Mitglieder_Alphabetisch!D106</f>
        <v>43054</v>
      </c>
      <c r="E106" s="5">
        <f>Mitglieder_Alphabetisch!E106</f>
        <v>0</v>
      </c>
      <c r="F106" s="176" t="str">
        <f>Mitglieder_Alphabetisch!F106</f>
        <v>Strasse105</v>
      </c>
      <c r="G106" s="177" t="str">
        <f>Mitglieder_Alphabetisch!G106</f>
        <v>5xxx</v>
      </c>
      <c r="H106" s="176" t="str">
        <f>Mitglieder_Alphabetisch!H106</f>
        <v>Ort</v>
      </c>
      <c r="I106" s="178">
        <f>Mitglieder_Alphabetisch!I106</f>
        <v>82</v>
      </c>
      <c r="J106" s="177">
        <f>Mitglieder_Alphabetisch!J106</f>
        <v>1</v>
      </c>
      <c r="K106" s="180">
        <f>Mitglieder_Alphabetisch!K106</f>
        <v>0</v>
      </c>
      <c r="L106" s="86" t="str">
        <f>Mitglieder_Alphabetisch!L106</f>
        <v>SEr</v>
      </c>
    </row>
    <row r="107" spans="1:12" hidden="1">
      <c r="A107" s="176" t="str">
        <f>Mitglieder_Alphabetisch!A107</f>
        <v>Zuname106</v>
      </c>
      <c r="B107" s="176" t="str">
        <f>Mitglieder_Alphabetisch!B107</f>
        <v>Vorn.106</v>
      </c>
      <c r="C107" s="5">
        <f>Mitglieder_Alphabetisch!C107</f>
        <v>12387</v>
      </c>
      <c r="D107" s="5">
        <f>Mitglieder_Alphabetisch!D107</f>
        <v>35870</v>
      </c>
      <c r="E107" s="5">
        <f>Mitglieder_Alphabetisch!E107</f>
        <v>26445</v>
      </c>
      <c r="F107" s="176" t="str">
        <f>Mitglieder_Alphabetisch!F107</f>
        <v>Strasse106</v>
      </c>
      <c r="G107" s="177" t="str">
        <f>Mitglieder_Alphabetisch!G107</f>
        <v>5xxx</v>
      </c>
      <c r="H107" s="176" t="str">
        <f>Mitglieder_Alphabetisch!H107</f>
        <v>Ort</v>
      </c>
      <c r="I107" s="178">
        <f>Mitglieder_Alphabetisch!I107</f>
        <v>85</v>
      </c>
      <c r="J107" s="177">
        <f>Mitglieder_Alphabetisch!J107</f>
        <v>20</v>
      </c>
      <c r="K107" s="180">
        <f>Mitglieder_Alphabetisch!K107</f>
        <v>46</v>
      </c>
      <c r="L107" s="96" t="str">
        <f>Mitglieder_Alphabetisch!L107</f>
        <v>RHe</v>
      </c>
    </row>
    <row r="108" spans="1:12" hidden="1">
      <c r="A108" s="176" t="str">
        <f>Mitglieder_Alphabetisch!A108</f>
        <v>Zuname107</v>
      </c>
      <c r="B108" s="176" t="str">
        <f>Mitglieder_Alphabetisch!B108</f>
        <v>Vorn.107</v>
      </c>
      <c r="C108" s="5">
        <f>Mitglieder_Alphabetisch!C108</f>
        <v>18232</v>
      </c>
      <c r="D108" s="5">
        <f>Mitglieder_Alphabetisch!D108</f>
        <v>35870</v>
      </c>
      <c r="E108" s="5">
        <f>Mitglieder_Alphabetisch!E108</f>
        <v>26445</v>
      </c>
      <c r="F108" s="176" t="str">
        <f>Mitglieder_Alphabetisch!F108</f>
        <v>Strasse107</v>
      </c>
      <c r="G108" s="177" t="str">
        <f>Mitglieder_Alphabetisch!G108</f>
        <v>5xxx</v>
      </c>
      <c r="H108" s="176" t="str">
        <f>Mitglieder_Alphabetisch!H108</f>
        <v>Ort</v>
      </c>
      <c r="I108" s="178">
        <f>Mitglieder_Alphabetisch!I108</f>
        <v>69</v>
      </c>
      <c r="J108" s="177">
        <f>Mitglieder_Alphabetisch!J108</f>
        <v>20</v>
      </c>
      <c r="K108" s="180">
        <f>Mitglieder_Alphabetisch!K108</f>
        <v>46</v>
      </c>
      <c r="L108" s="96" t="str">
        <f>Mitglieder_Alphabetisch!L108</f>
        <v>RHe</v>
      </c>
    </row>
    <row r="109" spans="1:12">
      <c r="A109" s="176" t="str">
        <f>Mitglieder_Alphabetisch!A109</f>
        <v>Zuname108</v>
      </c>
      <c r="B109" s="176" t="str">
        <f>Mitglieder_Alphabetisch!B109</f>
        <v>Vorn.108</v>
      </c>
      <c r="C109" s="5">
        <f>Mitglieder_Alphabetisch!C109</f>
        <v>13881</v>
      </c>
      <c r="D109" s="5">
        <f>Mitglieder_Alphabetisch!D109</f>
        <v>36865</v>
      </c>
      <c r="E109" s="5">
        <f>Mitglieder_Alphabetisch!E109</f>
        <v>27722</v>
      </c>
      <c r="F109" s="176" t="str">
        <f>Mitglieder_Alphabetisch!F109</f>
        <v>Strasse108</v>
      </c>
      <c r="G109" s="177" t="str">
        <f>Mitglieder_Alphabetisch!G109</f>
        <v>5xxx</v>
      </c>
      <c r="H109" s="176" t="str">
        <f>Mitglieder_Alphabetisch!H109</f>
        <v>Ort</v>
      </c>
      <c r="I109" s="178">
        <f>Mitglieder_Alphabetisch!I109</f>
        <v>80</v>
      </c>
      <c r="J109" s="177">
        <f>Mitglieder_Alphabetisch!J109</f>
        <v>18</v>
      </c>
      <c r="K109" s="180">
        <f>Mitglieder_Alphabetisch!K109</f>
        <v>43</v>
      </c>
      <c r="L109" s="99" t="str">
        <f>Mitglieder_Alphabetisch!L109</f>
        <v>BMa</v>
      </c>
    </row>
    <row r="110" spans="1:12" hidden="1">
      <c r="A110" s="176" t="str">
        <f>Mitglieder_Alphabetisch!A110</f>
        <v>Zuname109</v>
      </c>
      <c r="B110" s="176" t="str">
        <f>Mitglieder_Alphabetisch!B110</f>
        <v>Vorn.109</v>
      </c>
      <c r="C110" s="5">
        <f>Mitglieder_Alphabetisch!C110</f>
        <v>15761</v>
      </c>
      <c r="D110" s="5">
        <f>Mitglieder_Alphabetisch!D110</f>
        <v>36865</v>
      </c>
      <c r="E110" s="5">
        <f>Mitglieder_Alphabetisch!E110</f>
        <v>27722</v>
      </c>
      <c r="F110" s="176" t="str">
        <f>Mitglieder_Alphabetisch!F110</f>
        <v>Strasse109</v>
      </c>
      <c r="G110" s="177" t="str">
        <f>Mitglieder_Alphabetisch!G110</f>
        <v>5xxx</v>
      </c>
      <c r="H110" s="176" t="str">
        <f>Mitglieder_Alphabetisch!H110</f>
        <v>Ort</v>
      </c>
      <c r="I110" s="178">
        <f>Mitglieder_Alphabetisch!I110</f>
        <v>75</v>
      </c>
      <c r="J110" s="177">
        <f>Mitglieder_Alphabetisch!J110</f>
        <v>18</v>
      </c>
      <c r="K110" s="180">
        <f>Mitglieder_Alphabetisch!K110</f>
        <v>43</v>
      </c>
      <c r="L110" s="99" t="str">
        <f>Mitglieder_Alphabetisch!L110</f>
        <v>BMa</v>
      </c>
    </row>
    <row r="111" spans="1:12" hidden="1">
      <c r="A111" s="176" t="str">
        <f>Mitglieder_Alphabetisch!A111</f>
        <v>Zuname110</v>
      </c>
      <c r="B111" s="176" t="str">
        <f>Mitglieder_Alphabetisch!B111</f>
        <v>Vorn.110</v>
      </c>
      <c r="C111" s="5">
        <f>Mitglieder_Alphabetisch!C111</f>
        <v>14967</v>
      </c>
      <c r="D111" s="5">
        <f>Mitglieder_Alphabetisch!D111</f>
        <v>36865</v>
      </c>
      <c r="E111" s="5">
        <f>Mitglieder_Alphabetisch!E111</f>
        <v>0</v>
      </c>
      <c r="F111" s="176" t="str">
        <f>Mitglieder_Alphabetisch!F111</f>
        <v>Strasse110</v>
      </c>
      <c r="G111" s="177" t="str">
        <f>Mitglieder_Alphabetisch!G111</f>
        <v>5xxx</v>
      </c>
      <c r="H111" s="176" t="str">
        <f>Mitglieder_Alphabetisch!H111</f>
        <v>Ort</v>
      </c>
      <c r="I111" s="178">
        <f>Mitglieder_Alphabetisch!I111</f>
        <v>78</v>
      </c>
      <c r="J111" s="177">
        <f>Mitglieder_Alphabetisch!J111</f>
        <v>18</v>
      </c>
      <c r="K111" s="180">
        <f>Mitglieder_Alphabetisch!K111</f>
        <v>0</v>
      </c>
      <c r="L111" s="96" t="str">
        <f>Mitglieder_Alphabetisch!L111</f>
        <v>RHe</v>
      </c>
    </row>
    <row r="112" spans="1:12" hidden="1">
      <c r="A112" s="176" t="str">
        <f>Mitglieder_Alphabetisch!A112</f>
        <v>Zuname111</v>
      </c>
      <c r="B112" s="176" t="str">
        <f>Mitglieder_Alphabetisch!B112</f>
        <v>Vorn.111</v>
      </c>
      <c r="C112" s="5">
        <f>Mitglieder_Alphabetisch!C112</f>
        <v>19081</v>
      </c>
      <c r="D112" s="5">
        <f>Mitglieder_Alphabetisch!D112</f>
        <v>41001</v>
      </c>
      <c r="E112" s="5">
        <f>Mitglieder_Alphabetisch!E112</f>
        <v>27503</v>
      </c>
      <c r="F112" s="176" t="str">
        <f>Mitglieder_Alphabetisch!F112</f>
        <v>Strasse111</v>
      </c>
      <c r="G112" s="177" t="str">
        <f>Mitglieder_Alphabetisch!G112</f>
        <v>5xxx</v>
      </c>
      <c r="H112" s="176" t="str">
        <f>Mitglieder_Alphabetisch!H112</f>
        <v>Ort</v>
      </c>
      <c r="I112" s="178">
        <f>Mitglieder_Alphabetisch!I112</f>
        <v>66</v>
      </c>
      <c r="J112" s="177">
        <f>Mitglieder_Alphabetisch!J112</f>
        <v>6</v>
      </c>
      <c r="K112" s="180">
        <f>Mitglieder_Alphabetisch!K112</f>
        <v>43</v>
      </c>
      <c r="L112" s="96" t="str">
        <f>Mitglieder_Alphabetisch!L112</f>
        <v>RHe</v>
      </c>
    </row>
    <row r="113" spans="1:12" hidden="1">
      <c r="A113" s="176" t="str">
        <f>Mitglieder_Alphabetisch!A113</f>
        <v>Zuname112</v>
      </c>
      <c r="B113" s="176" t="str">
        <f>Mitglieder_Alphabetisch!B113</f>
        <v>Vorn.112</v>
      </c>
      <c r="C113" s="5">
        <f>Mitglieder_Alphabetisch!C113</f>
        <v>16211</v>
      </c>
      <c r="D113" s="5">
        <f>Mitglieder_Alphabetisch!D113</f>
        <v>38394</v>
      </c>
      <c r="E113" s="5">
        <f>Mitglieder_Alphabetisch!E113</f>
        <v>0</v>
      </c>
      <c r="F113" s="176" t="str">
        <f>Mitglieder_Alphabetisch!F113</f>
        <v>Strasse112</v>
      </c>
      <c r="G113" s="177" t="str">
        <f>Mitglieder_Alphabetisch!G113</f>
        <v>5xxx</v>
      </c>
      <c r="H113" s="176" t="str">
        <f>Mitglieder_Alphabetisch!H113</f>
        <v>Ort</v>
      </c>
      <c r="I113" s="178">
        <f>Mitglieder_Alphabetisch!I113</f>
        <v>74</v>
      </c>
      <c r="J113" s="177">
        <f>Mitglieder_Alphabetisch!J113</f>
        <v>13</v>
      </c>
      <c r="K113" s="180">
        <f>Mitglieder_Alphabetisch!K113</f>
        <v>0</v>
      </c>
      <c r="L113" s="87" t="str">
        <f>Mitglieder_Alphabetisch!L113</f>
        <v>HFr</v>
      </c>
    </row>
    <row r="114" spans="1:12" hidden="1">
      <c r="A114" s="176" t="str">
        <f>Mitglieder_Alphabetisch!A114</f>
        <v>Zuname113</v>
      </c>
      <c r="B114" s="176" t="str">
        <f>Mitglieder_Alphabetisch!B114</f>
        <v>Vorn.113</v>
      </c>
      <c r="C114" s="5">
        <f>Mitglieder_Alphabetisch!C114</f>
        <v>15295</v>
      </c>
      <c r="D114" s="5">
        <f>Mitglieder_Alphabetisch!D114</f>
        <v>42723</v>
      </c>
      <c r="E114" s="5">
        <f>Mitglieder_Alphabetisch!E114</f>
        <v>0</v>
      </c>
      <c r="F114" s="176" t="str">
        <f>Mitglieder_Alphabetisch!F114</f>
        <v>Strasse113</v>
      </c>
      <c r="G114" s="177" t="str">
        <f>Mitglieder_Alphabetisch!G114</f>
        <v>5xxx</v>
      </c>
      <c r="H114" s="176" t="str">
        <f>Mitglieder_Alphabetisch!H114</f>
        <v>Ort</v>
      </c>
      <c r="I114" s="178">
        <f>Mitglieder_Alphabetisch!I114</f>
        <v>77</v>
      </c>
      <c r="J114" s="177">
        <f>Mitglieder_Alphabetisch!J114</f>
        <v>2</v>
      </c>
      <c r="K114" s="180">
        <f>Mitglieder_Alphabetisch!K114</f>
        <v>0</v>
      </c>
      <c r="L114" s="96" t="str">
        <f>Mitglieder_Alphabetisch!L114</f>
        <v>RHe</v>
      </c>
    </row>
    <row r="115" spans="1:12" hidden="1">
      <c r="A115" s="176" t="str">
        <f>Mitglieder_Alphabetisch!A115</f>
        <v>Zuname114</v>
      </c>
      <c r="B115" s="176" t="str">
        <f>Mitglieder_Alphabetisch!B115</f>
        <v>Vorn.114</v>
      </c>
      <c r="C115" s="5">
        <f>Mitglieder_Alphabetisch!C115</f>
        <v>18056</v>
      </c>
      <c r="D115" s="5">
        <f>Mitglieder_Alphabetisch!D115</f>
        <v>40147</v>
      </c>
      <c r="E115" s="5">
        <f>Mitglieder_Alphabetisch!E115</f>
        <v>27503</v>
      </c>
      <c r="F115" s="176" t="str">
        <f>Mitglieder_Alphabetisch!F115</f>
        <v>Strasse114</v>
      </c>
      <c r="G115" s="177" t="str">
        <f>Mitglieder_Alphabetisch!G115</f>
        <v>5xxx</v>
      </c>
      <c r="H115" s="176" t="str">
        <f>Mitglieder_Alphabetisch!H115</f>
        <v>Ort</v>
      </c>
      <c r="I115" s="178">
        <f>Mitglieder_Alphabetisch!I115</f>
        <v>69</v>
      </c>
      <c r="J115" s="177">
        <f>Mitglieder_Alphabetisch!J115</f>
        <v>9</v>
      </c>
      <c r="K115" s="180">
        <f>Mitglieder_Alphabetisch!K115</f>
        <v>43</v>
      </c>
      <c r="L115" s="96" t="str">
        <f>Mitglieder_Alphabetisch!L115</f>
        <v>RHe</v>
      </c>
    </row>
    <row r="116" spans="1:12" hidden="1">
      <c r="A116" s="176" t="str">
        <f>Mitglieder_Alphabetisch!A116</f>
        <v>Zuname115</v>
      </c>
      <c r="B116" s="176" t="str">
        <f>Mitglieder_Alphabetisch!B116</f>
        <v>Vorn.115</v>
      </c>
      <c r="C116" s="5">
        <f>Mitglieder_Alphabetisch!C116</f>
        <v>18918</v>
      </c>
      <c r="D116" s="5">
        <f>Mitglieder_Alphabetisch!D116</f>
        <v>40435</v>
      </c>
      <c r="E116" s="5">
        <f>Mitglieder_Alphabetisch!E116</f>
        <v>26453</v>
      </c>
      <c r="F116" s="176" t="str">
        <f>Mitglieder_Alphabetisch!F116</f>
        <v>Strasse115</v>
      </c>
      <c r="G116" s="177" t="str">
        <f>Mitglieder_Alphabetisch!G116</f>
        <v>5xxx</v>
      </c>
      <c r="H116" s="176" t="str">
        <f>Mitglieder_Alphabetisch!H116</f>
        <v>Ort</v>
      </c>
      <c r="I116" s="178">
        <f>Mitglieder_Alphabetisch!I116</f>
        <v>67</v>
      </c>
      <c r="J116" s="177">
        <f>Mitglieder_Alphabetisch!J116</f>
        <v>8</v>
      </c>
      <c r="K116" s="180">
        <f>Mitglieder_Alphabetisch!K116</f>
        <v>46</v>
      </c>
      <c r="L116" s="86" t="str">
        <f>Mitglieder_Alphabetisch!L116</f>
        <v>SEr</v>
      </c>
    </row>
    <row r="117" spans="1:12" hidden="1">
      <c r="A117" s="176" t="str">
        <f>Mitglieder_Alphabetisch!A117</f>
        <v>Zuname116</v>
      </c>
      <c r="B117" s="176" t="str">
        <f>Mitglieder_Alphabetisch!B117</f>
        <v>Vorn.116</v>
      </c>
      <c r="C117" s="5">
        <f>Mitglieder_Alphabetisch!C117</f>
        <v>18202</v>
      </c>
      <c r="D117" s="5">
        <f>Mitglieder_Alphabetisch!D117</f>
        <v>40435</v>
      </c>
      <c r="E117" s="5">
        <f>Mitglieder_Alphabetisch!E117</f>
        <v>26453</v>
      </c>
      <c r="F117" s="176" t="str">
        <f>Mitglieder_Alphabetisch!F117</f>
        <v>Strasse116</v>
      </c>
      <c r="G117" s="177" t="str">
        <f>Mitglieder_Alphabetisch!G117</f>
        <v>5xxx</v>
      </c>
      <c r="H117" s="176" t="str">
        <f>Mitglieder_Alphabetisch!H117</f>
        <v>Ort</v>
      </c>
      <c r="I117" s="178">
        <f>Mitglieder_Alphabetisch!I117</f>
        <v>69</v>
      </c>
      <c r="J117" s="177">
        <f>Mitglieder_Alphabetisch!J117</f>
        <v>8</v>
      </c>
      <c r="K117" s="180">
        <f>Mitglieder_Alphabetisch!K117</f>
        <v>46</v>
      </c>
      <c r="L117" s="86" t="str">
        <f>Mitglieder_Alphabetisch!L117</f>
        <v>SEr</v>
      </c>
    </row>
    <row r="118" spans="1:12" hidden="1">
      <c r="A118" s="176" t="str">
        <f>Mitglieder_Alphabetisch!A118</f>
        <v>Zuname117</v>
      </c>
      <c r="B118" s="176" t="str">
        <f>Mitglieder_Alphabetisch!B118</f>
        <v>Vorn.117</v>
      </c>
      <c r="C118" s="5">
        <f>Mitglieder_Alphabetisch!C118</f>
        <v>17051</v>
      </c>
      <c r="D118" s="5">
        <f>Mitglieder_Alphabetisch!D118</f>
        <v>42664</v>
      </c>
      <c r="E118" s="5">
        <f>Mitglieder_Alphabetisch!E118</f>
        <v>0</v>
      </c>
      <c r="F118" s="176" t="str">
        <f>Mitglieder_Alphabetisch!F118</f>
        <v>Strasse117</v>
      </c>
      <c r="G118" s="177" t="str">
        <f>Mitglieder_Alphabetisch!G118</f>
        <v>5xxx</v>
      </c>
      <c r="H118" s="176" t="str">
        <f>Mitglieder_Alphabetisch!H118</f>
        <v>Ort</v>
      </c>
      <c r="I118" s="178">
        <f>Mitglieder_Alphabetisch!I118</f>
        <v>72</v>
      </c>
      <c r="J118" s="177">
        <f>Mitglieder_Alphabetisch!J118</f>
        <v>2</v>
      </c>
      <c r="K118" s="180">
        <f>Mitglieder_Alphabetisch!K118</f>
        <v>0</v>
      </c>
      <c r="L118" s="88" t="str">
        <f>Mitglieder_Alphabetisch!L118</f>
        <v>HRo</v>
      </c>
    </row>
    <row r="119" spans="1:12" hidden="1">
      <c r="A119" s="176" t="str">
        <f>Mitglieder_Alphabetisch!A119</f>
        <v>Zuname118</v>
      </c>
      <c r="B119" s="176" t="str">
        <f>Mitglieder_Alphabetisch!B119</f>
        <v>Vorn.118</v>
      </c>
      <c r="C119" s="5">
        <f>Mitglieder_Alphabetisch!C119</f>
        <v>11415</v>
      </c>
      <c r="D119" s="5">
        <f>Mitglieder_Alphabetisch!D119</f>
        <v>34027</v>
      </c>
      <c r="E119" s="5">
        <f>Mitglieder_Alphabetisch!E119</f>
        <v>0</v>
      </c>
      <c r="F119" s="176" t="str">
        <f>Mitglieder_Alphabetisch!F119</f>
        <v>Strasse118</v>
      </c>
      <c r="G119" s="177" t="str">
        <f>Mitglieder_Alphabetisch!G119</f>
        <v>5xxx</v>
      </c>
      <c r="H119" s="176" t="str">
        <f>Mitglieder_Alphabetisch!H119</f>
        <v>Ort</v>
      </c>
      <c r="I119" s="178">
        <f>Mitglieder_Alphabetisch!I119</f>
        <v>87</v>
      </c>
      <c r="J119" s="177">
        <f>Mitglieder_Alphabetisch!J119</f>
        <v>25</v>
      </c>
      <c r="K119" s="180">
        <f>Mitglieder_Alphabetisch!K119</f>
        <v>0</v>
      </c>
      <c r="L119" s="98" t="str">
        <f>Mitglieder_Alphabetisch!L119</f>
        <v>BHe</v>
      </c>
    </row>
    <row r="120" spans="1:12" hidden="1">
      <c r="A120" s="176" t="str">
        <f>Mitglieder_Alphabetisch!A120</f>
        <v>Zuname119</v>
      </c>
      <c r="B120" s="176" t="str">
        <f>Mitglieder_Alphabetisch!B120</f>
        <v>Vorn.119</v>
      </c>
      <c r="C120" s="5">
        <f>Mitglieder_Alphabetisch!C120</f>
        <v>16527</v>
      </c>
      <c r="D120" s="5">
        <f>Mitglieder_Alphabetisch!D120</f>
        <v>40519</v>
      </c>
      <c r="E120" s="5">
        <f>Mitglieder_Alphabetisch!E120</f>
        <v>0</v>
      </c>
      <c r="F120" s="176" t="str">
        <f>Mitglieder_Alphabetisch!F120</f>
        <v>Strasse119</v>
      </c>
      <c r="G120" s="177" t="str">
        <f>Mitglieder_Alphabetisch!G120</f>
        <v>5xxx</v>
      </c>
      <c r="H120" s="176" t="str">
        <f>Mitglieder_Alphabetisch!H120</f>
        <v>Ort</v>
      </c>
      <c r="I120" s="178">
        <f>Mitglieder_Alphabetisch!I120</f>
        <v>73</v>
      </c>
      <c r="J120" s="177">
        <f>Mitglieder_Alphabetisch!J120</f>
        <v>8</v>
      </c>
      <c r="K120" s="180">
        <f>Mitglieder_Alphabetisch!K120</f>
        <v>0</v>
      </c>
      <c r="L120" s="88" t="str">
        <f>Mitglieder_Alphabetisch!L120</f>
        <v>HRo</v>
      </c>
    </row>
    <row r="121" spans="1:12" hidden="1">
      <c r="A121" s="176" t="str">
        <f>Mitglieder_Alphabetisch!A121</f>
        <v>Zuname120</v>
      </c>
      <c r="B121" s="176" t="str">
        <f>Mitglieder_Alphabetisch!B121</f>
        <v>Vorn.120</v>
      </c>
      <c r="C121" s="5">
        <f>Mitglieder_Alphabetisch!C121</f>
        <v>14869</v>
      </c>
      <c r="D121" s="5">
        <f>Mitglieder_Alphabetisch!D121</f>
        <v>40681</v>
      </c>
      <c r="E121" s="5">
        <f>Mitglieder_Alphabetisch!E121</f>
        <v>0</v>
      </c>
      <c r="F121" s="176" t="str">
        <f>Mitglieder_Alphabetisch!F121</f>
        <v>Strasse120</v>
      </c>
      <c r="G121" s="177" t="str">
        <f>Mitglieder_Alphabetisch!G121</f>
        <v>5xxx</v>
      </c>
      <c r="H121" s="176" t="str">
        <f>Mitglieder_Alphabetisch!H121</f>
        <v>Ort</v>
      </c>
      <c r="I121" s="178">
        <f>Mitglieder_Alphabetisch!I121</f>
        <v>78</v>
      </c>
      <c r="J121" s="177">
        <f>Mitglieder_Alphabetisch!J121</f>
        <v>7</v>
      </c>
      <c r="K121" s="180">
        <f>Mitglieder_Alphabetisch!K121</f>
        <v>0</v>
      </c>
      <c r="L121" s="98" t="str">
        <f>Mitglieder_Alphabetisch!L121</f>
        <v>BHe</v>
      </c>
    </row>
    <row r="122" spans="1:12" hidden="1">
      <c r="A122" s="176" t="str">
        <f>Mitglieder_Alphabetisch!A122</f>
        <v>Zuname121</v>
      </c>
      <c r="B122" s="176" t="str">
        <f>Mitglieder_Alphabetisch!B122</f>
        <v>Vorn.121</v>
      </c>
      <c r="C122" s="5">
        <f>Mitglieder_Alphabetisch!C122</f>
        <v>14519</v>
      </c>
      <c r="D122" s="5">
        <f>Mitglieder_Alphabetisch!D122</f>
        <v>41732</v>
      </c>
      <c r="E122" s="5">
        <f>Mitglieder_Alphabetisch!E122</f>
        <v>0</v>
      </c>
      <c r="F122" s="176" t="str">
        <f>Mitglieder_Alphabetisch!F122</f>
        <v>Strasse121</v>
      </c>
      <c r="G122" s="177" t="str">
        <f>Mitglieder_Alphabetisch!G122</f>
        <v>5xxx</v>
      </c>
      <c r="H122" s="176" t="str">
        <f>Mitglieder_Alphabetisch!H122</f>
        <v>Ort</v>
      </c>
      <c r="I122" s="178">
        <f>Mitglieder_Alphabetisch!I122</f>
        <v>79</v>
      </c>
      <c r="J122" s="177">
        <f>Mitglieder_Alphabetisch!J122</f>
        <v>4</v>
      </c>
      <c r="K122" s="180">
        <f>Mitglieder_Alphabetisch!K122</f>
        <v>0</v>
      </c>
      <c r="L122" s="86" t="str">
        <f>Mitglieder_Alphabetisch!L122</f>
        <v>SEr</v>
      </c>
    </row>
    <row r="123" spans="1:12" hidden="1">
      <c r="A123" s="176" t="str">
        <f>Mitglieder_Alphabetisch!A123</f>
        <v>Zuname122</v>
      </c>
      <c r="B123" s="176" t="str">
        <f>Mitglieder_Alphabetisch!B123</f>
        <v>Vorn.122</v>
      </c>
      <c r="C123" s="5">
        <f>Mitglieder_Alphabetisch!C123</f>
        <v>14519</v>
      </c>
      <c r="D123" s="5">
        <f>Mitglieder_Alphabetisch!D123</f>
        <v>41732</v>
      </c>
      <c r="E123" s="5">
        <f>Mitglieder_Alphabetisch!E123</f>
        <v>0</v>
      </c>
      <c r="F123" s="176" t="str">
        <f>Mitglieder_Alphabetisch!F123</f>
        <v>Strasse122</v>
      </c>
      <c r="G123" s="177" t="str">
        <f>Mitglieder_Alphabetisch!G123</f>
        <v>5xxx</v>
      </c>
      <c r="H123" s="176" t="str">
        <f>Mitglieder_Alphabetisch!H123</f>
        <v>Ort</v>
      </c>
      <c r="I123" s="178">
        <f>Mitglieder_Alphabetisch!I123</f>
        <v>79</v>
      </c>
      <c r="J123" s="177">
        <f>Mitglieder_Alphabetisch!J123</f>
        <v>4</v>
      </c>
      <c r="K123" s="180">
        <f>Mitglieder_Alphabetisch!K123</f>
        <v>0</v>
      </c>
      <c r="L123" s="87" t="str">
        <f>Mitglieder_Alphabetisch!L123</f>
        <v>HFR</v>
      </c>
    </row>
    <row r="124" spans="1:12" hidden="1">
      <c r="A124" s="176" t="str">
        <f>Mitglieder_Alphabetisch!A124</f>
        <v>Zuname123</v>
      </c>
      <c r="B124" s="176" t="str">
        <f>Mitglieder_Alphabetisch!B124</f>
        <v>Vorn.123</v>
      </c>
      <c r="C124" s="5">
        <f>Mitglieder_Alphabetisch!C124</f>
        <v>14993</v>
      </c>
      <c r="D124" s="5">
        <f>Mitglieder_Alphabetisch!D124</f>
        <v>39785</v>
      </c>
      <c r="E124" s="5">
        <f>Mitglieder_Alphabetisch!E124</f>
        <v>0</v>
      </c>
      <c r="F124" s="176" t="str">
        <f>Mitglieder_Alphabetisch!F124</f>
        <v>Strasse123</v>
      </c>
      <c r="G124" s="177" t="str">
        <f>Mitglieder_Alphabetisch!G124</f>
        <v>5xxx</v>
      </c>
      <c r="H124" s="176" t="str">
        <f>Mitglieder_Alphabetisch!H124</f>
        <v>Ort</v>
      </c>
      <c r="I124" s="178">
        <f>Mitglieder_Alphabetisch!I124</f>
        <v>77</v>
      </c>
      <c r="J124" s="177">
        <f>Mitglieder_Alphabetisch!J124</f>
        <v>10</v>
      </c>
      <c r="K124" s="180">
        <f>Mitglieder_Alphabetisch!K124</f>
        <v>0</v>
      </c>
      <c r="L124" s="96" t="str">
        <f>Mitglieder_Alphabetisch!L124</f>
        <v>RHe</v>
      </c>
    </row>
    <row r="125" spans="1:12" hidden="1">
      <c r="A125" s="176" t="str">
        <f>Mitglieder_Alphabetisch!A125</f>
        <v>Zuname124</v>
      </c>
      <c r="B125" s="176" t="str">
        <f>Mitglieder_Alphabetisch!B125</f>
        <v>Vorn.124</v>
      </c>
      <c r="C125" s="5">
        <f>Mitglieder_Alphabetisch!C125</f>
        <v>19058</v>
      </c>
      <c r="D125" s="146">
        <f>Mitglieder_Alphabetisch!D125</f>
        <v>40927</v>
      </c>
      <c r="E125" s="146">
        <f>Mitglieder_Alphabetisch!E125</f>
        <v>0</v>
      </c>
      <c r="F125" s="176" t="str">
        <f>Mitglieder_Alphabetisch!F125</f>
        <v>Strasse124</v>
      </c>
      <c r="G125" s="177" t="str">
        <f>Mitglieder_Alphabetisch!G125</f>
        <v>5xxx</v>
      </c>
      <c r="H125" s="176" t="str">
        <f>Mitglieder_Alphabetisch!H125</f>
        <v>Ort</v>
      </c>
      <c r="I125" s="178">
        <f>Mitglieder_Alphabetisch!I125</f>
        <v>66</v>
      </c>
      <c r="J125" s="177">
        <f>Mitglieder_Alphabetisch!J125</f>
        <v>6</v>
      </c>
      <c r="K125" s="180">
        <f>Mitglieder_Alphabetisch!K125</f>
        <v>0</v>
      </c>
      <c r="L125" s="88" t="str">
        <f>Mitglieder_Alphabetisch!L125</f>
        <v>HRo</v>
      </c>
    </row>
    <row r="126" spans="1:12" hidden="1">
      <c r="A126" s="176" t="str">
        <f>Mitglieder_Alphabetisch!A126</f>
        <v>Zuname125</v>
      </c>
      <c r="B126" s="176" t="str">
        <f>Mitglieder_Alphabetisch!B126</f>
        <v>Vorn.125</v>
      </c>
      <c r="C126" s="5">
        <f>Mitglieder_Alphabetisch!C126</f>
        <v>19475</v>
      </c>
      <c r="D126" s="146">
        <f>Mitglieder_Alphabetisch!D126</f>
        <v>38673</v>
      </c>
      <c r="E126" s="146">
        <f>Mitglieder_Alphabetisch!E126</f>
        <v>29771</v>
      </c>
      <c r="F126" s="176" t="str">
        <f>Mitglieder_Alphabetisch!F126</f>
        <v>Strasse125</v>
      </c>
      <c r="G126" s="177" t="str">
        <f>Mitglieder_Alphabetisch!G126</f>
        <v>5xxx</v>
      </c>
      <c r="H126" s="176" t="str">
        <f>Mitglieder_Alphabetisch!H126</f>
        <v>Ort</v>
      </c>
      <c r="I126" s="178">
        <f>Mitglieder_Alphabetisch!I126</f>
        <v>65</v>
      </c>
      <c r="J126" s="177">
        <f>Mitglieder_Alphabetisch!J126</f>
        <v>13</v>
      </c>
      <c r="K126" s="180">
        <f>Mitglieder_Alphabetisch!K126</f>
        <v>37</v>
      </c>
      <c r="L126" s="96" t="str">
        <f>Mitglieder_Alphabetisch!L126</f>
        <v>RHe</v>
      </c>
    </row>
    <row r="127" spans="1:12" hidden="1">
      <c r="A127" s="176" t="str">
        <f>Mitglieder_Alphabetisch!A127</f>
        <v>Zuname126</v>
      </c>
      <c r="B127" s="176" t="str">
        <f>Mitglieder_Alphabetisch!B127</f>
        <v>Vorn.126</v>
      </c>
      <c r="C127" s="5">
        <f>Mitglieder_Alphabetisch!C127</f>
        <v>15939</v>
      </c>
      <c r="D127" s="146">
        <f>Mitglieder_Alphabetisch!D127</f>
        <v>38673</v>
      </c>
      <c r="E127" s="146">
        <f>Mitglieder_Alphabetisch!E127</f>
        <v>29771</v>
      </c>
      <c r="F127" s="176" t="str">
        <f>Mitglieder_Alphabetisch!F127</f>
        <v>Strasse126</v>
      </c>
      <c r="G127" s="177" t="str">
        <f>Mitglieder_Alphabetisch!G127</f>
        <v>5xxx</v>
      </c>
      <c r="H127" s="176" t="str">
        <f>Mitglieder_Alphabetisch!H127</f>
        <v>Ort</v>
      </c>
      <c r="I127" s="178">
        <f>Mitglieder_Alphabetisch!I127</f>
        <v>75</v>
      </c>
      <c r="J127" s="177">
        <f>Mitglieder_Alphabetisch!J127</f>
        <v>13</v>
      </c>
      <c r="K127" s="180">
        <f>Mitglieder_Alphabetisch!K127</f>
        <v>37</v>
      </c>
      <c r="L127" s="96" t="str">
        <f>Mitglieder_Alphabetisch!L127</f>
        <v>RHe</v>
      </c>
    </row>
    <row r="128" spans="1:12" hidden="1">
      <c r="A128" s="176" t="str">
        <f>Mitglieder_Alphabetisch!A128</f>
        <v>Zuname127</v>
      </c>
      <c r="B128" s="176" t="str">
        <f>Mitglieder_Alphabetisch!B128</f>
        <v>Vorn.127</v>
      </c>
      <c r="C128" s="5">
        <f>Mitglieder_Alphabetisch!C128</f>
        <v>13615</v>
      </c>
      <c r="D128" s="5">
        <f>Mitglieder_Alphabetisch!D128</f>
        <v>37746</v>
      </c>
      <c r="E128" s="5">
        <f>Mitglieder_Alphabetisch!E128</f>
        <v>21784</v>
      </c>
      <c r="F128" s="176" t="str">
        <f>Mitglieder_Alphabetisch!F128</f>
        <v>Strasse127</v>
      </c>
      <c r="G128" s="177" t="str">
        <f>Mitglieder_Alphabetisch!G128</f>
        <v>5xxx</v>
      </c>
      <c r="H128" s="176" t="str">
        <f>Mitglieder_Alphabetisch!H128</f>
        <v>Ort</v>
      </c>
      <c r="I128" s="178">
        <f>Mitglieder_Alphabetisch!I128</f>
        <v>81</v>
      </c>
      <c r="J128" s="177">
        <f>Mitglieder_Alphabetisch!J128</f>
        <v>15</v>
      </c>
      <c r="K128" s="180">
        <f>Mitglieder_Alphabetisch!K128</f>
        <v>59</v>
      </c>
      <c r="L128" s="99" t="str">
        <f>Mitglieder_Alphabetisch!L128</f>
        <v>BMa</v>
      </c>
    </row>
    <row r="129" spans="1:12" hidden="1">
      <c r="A129" s="176" t="str">
        <f>Mitglieder_Alphabetisch!A129</f>
        <v>Zuname128</v>
      </c>
      <c r="B129" s="176" t="str">
        <f>Mitglieder_Alphabetisch!B129</f>
        <v>Vorn.128</v>
      </c>
      <c r="C129" s="5">
        <f>Mitglieder_Alphabetisch!C129</f>
        <v>15139</v>
      </c>
      <c r="D129" s="5">
        <f>Mitglieder_Alphabetisch!D129</f>
        <v>37746</v>
      </c>
      <c r="E129" s="5">
        <f>Mitglieder_Alphabetisch!E129</f>
        <v>21784</v>
      </c>
      <c r="F129" s="176" t="str">
        <f>Mitglieder_Alphabetisch!F129</f>
        <v>Strasse128</v>
      </c>
      <c r="G129" s="177" t="str">
        <f>Mitglieder_Alphabetisch!G129</f>
        <v>5xxx</v>
      </c>
      <c r="H129" s="176" t="str">
        <f>Mitglieder_Alphabetisch!H129</f>
        <v>Ort</v>
      </c>
      <c r="I129" s="178">
        <f>Mitglieder_Alphabetisch!I129</f>
        <v>77</v>
      </c>
      <c r="J129" s="177">
        <f>Mitglieder_Alphabetisch!J129</f>
        <v>15</v>
      </c>
      <c r="K129" s="180">
        <f>Mitglieder_Alphabetisch!K129</f>
        <v>59</v>
      </c>
      <c r="L129" s="99" t="str">
        <f>Mitglieder_Alphabetisch!L129</f>
        <v>BMa</v>
      </c>
    </row>
    <row r="130" spans="1:12" hidden="1">
      <c r="A130" s="176" t="str">
        <f>Mitglieder_Alphabetisch!A130</f>
        <v>Zuname129</v>
      </c>
      <c r="B130" s="176" t="str">
        <f>Mitglieder_Alphabetisch!B130</f>
        <v>Vorn.129</v>
      </c>
      <c r="C130" s="5">
        <f>Mitglieder_Alphabetisch!C130</f>
        <v>7238</v>
      </c>
      <c r="D130" s="5">
        <f>Mitglieder_Alphabetisch!D130</f>
        <v>31106</v>
      </c>
      <c r="E130" s="5">
        <f>Mitglieder_Alphabetisch!E130</f>
        <v>0</v>
      </c>
      <c r="F130" s="176" t="str">
        <f>Mitglieder_Alphabetisch!F130</f>
        <v>Strasse129</v>
      </c>
      <c r="G130" s="177" t="str">
        <f>Mitglieder_Alphabetisch!G130</f>
        <v>5xxx</v>
      </c>
      <c r="H130" s="176" t="str">
        <f>Mitglieder_Alphabetisch!H130</f>
        <v>Ort</v>
      </c>
      <c r="I130" s="178">
        <f>Mitglieder_Alphabetisch!I130</f>
        <v>99</v>
      </c>
      <c r="J130" s="177">
        <f>Mitglieder_Alphabetisch!J130</f>
        <v>33</v>
      </c>
      <c r="K130" s="180">
        <f>Mitglieder_Alphabetisch!K130</f>
        <v>0</v>
      </c>
      <c r="L130" s="87" t="str">
        <f>Mitglieder_Alphabetisch!L130</f>
        <v>HFr</v>
      </c>
    </row>
    <row r="131" spans="1:12" hidden="1">
      <c r="A131" s="176" t="str">
        <f>Mitglieder_Alphabetisch!A131</f>
        <v>Zuname130</v>
      </c>
      <c r="B131" s="176" t="str">
        <f>Mitglieder_Alphabetisch!B131</f>
        <v>Vorn.130</v>
      </c>
      <c r="C131" s="5">
        <f>Mitglieder_Alphabetisch!C131</f>
        <v>12207</v>
      </c>
      <c r="D131" s="5">
        <f>Mitglieder_Alphabetisch!D131</f>
        <v>36130</v>
      </c>
      <c r="E131" s="5">
        <f>Mitglieder_Alphabetisch!E131</f>
        <v>0</v>
      </c>
      <c r="F131" s="176" t="str">
        <f>Mitglieder_Alphabetisch!F131</f>
        <v>Strasse130</v>
      </c>
      <c r="G131" s="177" t="str">
        <f>Mitglieder_Alphabetisch!G131</f>
        <v>5xxx</v>
      </c>
      <c r="H131" s="176" t="str">
        <f>Mitglieder_Alphabetisch!H131</f>
        <v>Ort</v>
      </c>
      <c r="I131" s="178">
        <f>Mitglieder_Alphabetisch!I131</f>
        <v>85</v>
      </c>
      <c r="J131" s="177">
        <f>Mitglieder_Alphabetisch!J131</f>
        <v>20</v>
      </c>
      <c r="K131" s="180">
        <f>Mitglieder_Alphabetisch!K131</f>
        <v>0</v>
      </c>
      <c r="L131" s="96" t="str">
        <f>Mitglieder_Alphabetisch!L131</f>
        <v>RHe</v>
      </c>
    </row>
    <row r="132" spans="1:12" hidden="1">
      <c r="A132" s="176" t="str">
        <f>Mitglieder_Alphabetisch!A132</f>
        <v>Zuname131</v>
      </c>
      <c r="B132" s="176" t="str">
        <f>Mitglieder_Alphabetisch!B132</f>
        <v>Vorn.131</v>
      </c>
      <c r="C132" s="5">
        <f>Mitglieder_Alphabetisch!C132</f>
        <v>12359</v>
      </c>
      <c r="D132" s="5">
        <f>Mitglieder_Alphabetisch!D132</f>
        <v>43110</v>
      </c>
      <c r="E132" s="5">
        <f>Mitglieder_Alphabetisch!E132</f>
        <v>0</v>
      </c>
      <c r="F132" s="176" t="str">
        <f>Mitglieder_Alphabetisch!F132</f>
        <v>Strasse131</v>
      </c>
      <c r="G132" s="177" t="str">
        <f>Mitglieder_Alphabetisch!G132</f>
        <v>5xxx</v>
      </c>
      <c r="H132" s="176" t="str">
        <f>Mitglieder_Alphabetisch!H132</f>
        <v>Ort</v>
      </c>
      <c r="I132" s="178">
        <f>Mitglieder_Alphabetisch!I132</f>
        <v>85</v>
      </c>
      <c r="J132" s="177">
        <f>Mitglieder_Alphabetisch!J132</f>
        <v>0</v>
      </c>
      <c r="K132" s="180">
        <f>Mitglieder_Alphabetisch!K132</f>
        <v>0</v>
      </c>
      <c r="L132" s="96" t="str">
        <f>Mitglieder_Alphabetisch!L132</f>
        <v>RHe</v>
      </c>
    </row>
    <row r="133" spans="1:12" hidden="1">
      <c r="A133" s="176" t="str">
        <f>Mitglieder_Alphabetisch!A133</f>
        <v>Zuname132</v>
      </c>
      <c r="B133" s="176" t="str">
        <f>Mitglieder_Alphabetisch!B133</f>
        <v>Vorn.132</v>
      </c>
      <c r="C133" s="5">
        <f>Mitglieder_Alphabetisch!C133</f>
        <v>18388</v>
      </c>
      <c r="D133" s="5">
        <f>Mitglieder_Alphabetisch!D133</f>
        <v>40435</v>
      </c>
      <c r="E133" s="5">
        <f>Mitglieder_Alphabetisch!E133</f>
        <v>25865</v>
      </c>
      <c r="F133" s="176" t="str">
        <f>Mitglieder_Alphabetisch!F133</f>
        <v>Strasse132</v>
      </c>
      <c r="G133" s="177" t="str">
        <f>Mitglieder_Alphabetisch!G133</f>
        <v>5xxx</v>
      </c>
      <c r="H133" s="176" t="str">
        <f>Mitglieder_Alphabetisch!H133</f>
        <v>Ort</v>
      </c>
      <c r="I133" s="178">
        <f>Mitglieder_Alphabetisch!I133</f>
        <v>68</v>
      </c>
      <c r="J133" s="177">
        <f>Mitglieder_Alphabetisch!J133</f>
        <v>8</v>
      </c>
      <c r="K133" s="180">
        <f>Mitglieder_Alphabetisch!K133</f>
        <v>48</v>
      </c>
      <c r="L133" s="97" t="str">
        <f>Mitglieder_Alphabetisch!L133</f>
        <v>HHa</v>
      </c>
    </row>
    <row r="134" spans="1:12" hidden="1">
      <c r="A134" s="176" t="str">
        <f>Mitglieder_Alphabetisch!A134</f>
        <v>Zuname133</v>
      </c>
      <c r="B134" s="176" t="str">
        <f>Mitglieder_Alphabetisch!B134</f>
        <v>Vorn.133</v>
      </c>
      <c r="C134" s="5">
        <f>Mitglieder_Alphabetisch!C134</f>
        <v>17407</v>
      </c>
      <c r="D134" s="5">
        <f>Mitglieder_Alphabetisch!D134</f>
        <v>40435</v>
      </c>
      <c r="E134" s="5">
        <f>Mitglieder_Alphabetisch!E134</f>
        <v>25865</v>
      </c>
      <c r="F134" s="176" t="str">
        <f>Mitglieder_Alphabetisch!F134</f>
        <v>Strasse133</v>
      </c>
      <c r="G134" s="177" t="str">
        <f>Mitglieder_Alphabetisch!G134</f>
        <v>5xxx</v>
      </c>
      <c r="H134" s="176" t="str">
        <f>Mitglieder_Alphabetisch!H134</f>
        <v>Ort</v>
      </c>
      <c r="I134" s="178">
        <f>Mitglieder_Alphabetisch!I134</f>
        <v>71</v>
      </c>
      <c r="J134" s="177">
        <f>Mitglieder_Alphabetisch!J134</f>
        <v>8</v>
      </c>
      <c r="K134" s="180">
        <f>Mitglieder_Alphabetisch!K134</f>
        <v>48</v>
      </c>
      <c r="L134" s="97" t="str">
        <f>Mitglieder_Alphabetisch!L134</f>
        <v>HHa</v>
      </c>
    </row>
    <row r="135" spans="1:12" hidden="1">
      <c r="A135" s="176" t="str">
        <f>Mitglieder_Alphabetisch!A135</f>
        <v>Zuname134</v>
      </c>
      <c r="B135" s="176" t="str">
        <f>Mitglieder_Alphabetisch!B135</f>
        <v>Vorn.134</v>
      </c>
      <c r="C135" s="5">
        <f>Mitglieder_Alphabetisch!C135</f>
        <v>17718</v>
      </c>
      <c r="D135" s="5">
        <f>Mitglieder_Alphabetisch!D135</f>
        <v>43048</v>
      </c>
      <c r="E135" s="5">
        <f>Mitglieder_Alphabetisch!E135</f>
        <v>0</v>
      </c>
      <c r="F135" s="176" t="str">
        <f>Mitglieder_Alphabetisch!F135</f>
        <v>Strasse134</v>
      </c>
      <c r="G135" s="177" t="str">
        <f>Mitglieder_Alphabetisch!G135</f>
        <v>5xxx</v>
      </c>
      <c r="H135" s="176" t="str">
        <f>Mitglieder_Alphabetisch!H135</f>
        <v>Ort</v>
      </c>
      <c r="I135" s="178">
        <f>Mitglieder_Alphabetisch!I135</f>
        <v>70</v>
      </c>
      <c r="J135" s="179">
        <f>Mitglieder_Alphabetisch!J135</f>
        <v>1</v>
      </c>
      <c r="K135" s="180">
        <f>Mitglieder_Alphabetisch!K135</f>
        <v>0</v>
      </c>
      <c r="L135" s="98" t="str">
        <f>Mitglieder_Alphabetisch!L135</f>
        <v>BHe</v>
      </c>
    </row>
    <row r="136" spans="1:12" hidden="1">
      <c r="A136" s="176" t="str">
        <f>Mitglieder_Alphabetisch!A136</f>
        <v>Zuname135</v>
      </c>
      <c r="B136" s="176" t="str">
        <f>Mitglieder_Alphabetisch!B136</f>
        <v>Vorn.135</v>
      </c>
      <c r="C136" s="5">
        <f>Mitglieder_Alphabetisch!C136</f>
        <v>16167</v>
      </c>
      <c r="D136" s="5">
        <f>Mitglieder_Alphabetisch!D136</f>
        <v>43048</v>
      </c>
      <c r="E136" s="5">
        <f>Mitglieder_Alphabetisch!E136</f>
        <v>0</v>
      </c>
      <c r="F136" s="176" t="str">
        <f>Mitglieder_Alphabetisch!F136</f>
        <v>Strasse135</v>
      </c>
      <c r="G136" s="177" t="str">
        <f>Mitglieder_Alphabetisch!G136</f>
        <v>5xxx</v>
      </c>
      <c r="H136" s="176" t="str">
        <f>Mitglieder_Alphabetisch!H136</f>
        <v>Ort</v>
      </c>
      <c r="I136" s="178">
        <f>Mitglieder_Alphabetisch!I136</f>
        <v>74</v>
      </c>
      <c r="J136" s="177">
        <f>Mitglieder_Alphabetisch!J136</f>
        <v>1</v>
      </c>
      <c r="K136" s="180">
        <f>Mitglieder_Alphabetisch!K136</f>
        <v>0</v>
      </c>
      <c r="L136" s="98" t="str">
        <f>Mitglieder_Alphabetisch!L136</f>
        <v>BHe</v>
      </c>
    </row>
    <row r="137" spans="1:12" hidden="1">
      <c r="A137" s="176" t="str">
        <f>Mitglieder_Alphabetisch!A137</f>
        <v>Zuname136</v>
      </c>
      <c r="B137" s="176" t="str">
        <f>Mitglieder_Alphabetisch!B137</f>
        <v>Vorn.136</v>
      </c>
      <c r="C137" s="5">
        <f>Mitglieder_Alphabetisch!C137</f>
        <v>18140</v>
      </c>
      <c r="D137" s="5">
        <f>Mitglieder_Alphabetisch!D137</f>
        <v>40556</v>
      </c>
      <c r="E137" s="5">
        <f>Mitglieder_Alphabetisch!E137</f>
        <v>0</v>
      </c>
      <c r="F137" s="176" t="str">
        <f>Mitglieder_Alphabetisch!F137</f>
        <v>Strasse136</v>
      </c>
      <c r="G137" s="177" t="str">
        <f>Mitglieder_Alphabetisch!G137</f>
        <v>5xxx</v>
      </c>
      <c r="H137" s="176" t="str">
        <f>Mitglieder_Alphabetisch!H137</f>
        <v>Ort</v>
      </c>
      <c r="I137" s="178">
        <f>Mitglieder_Alphabetisch!I137</f>
        <v>69</v>
      </c>
      <c r="J137" s="177">
        <f>Mitglieder_Alphabetisch!J137</f>
        <v>7</v>
      </c>
      <c r="K137" s="180">
        <f>Mitglieder_Alphabetisch!K137</f>
        <v>0</v>
      </c>
      <c r="L137" s="98" t="str">
        <f>Mitglieder_Alphabetisch!L137</f>
        <v>BHe</v>
      </c>
    </row>
    <row r="138" spans="1:12" hidden="1">
      <c r="A138" s="176" t="str">
        <f>Mitglieder_Alphabetisch!A138</f>
        <v>Zuname137</v>
      </c>
      <c r="B138" s="176" t="str">
        <f>Mitglieder_Alphabetisch!B138</f>
        <v>Vorn.137</v>
      </c>
      <c r="C138" s="5">
        <f>Mitglieder_Alphabetisch!C138</f>
        <v>15728</v>
      </c>
      <c r="D138" s="5">
        <f>Mitglieder_Alphabetisch!D138</f>
        <v>36627</v>
      </c>
      <c r="E138" s="5">
        <f>Mitglieder_Alphabetisch!E138</f>
        <v>0</v>
      </c>
      <c r="F138" s="176" t="str">
        <f>Mitglieder_Alphabetisch!F138</f>
        <v>Strasse137</v>
      </c>
      <c r="G138" s="177" t="str">
        <f>Mitglieder_Alphabetisch!G138</f>
        <v>5xxx</v>
      </c>
      <c r="H138" s="176" t="str">
        <f>Mitglieder_Alphabetisch!H138</f>
        <v>Ort</v>
      </c>
      <c r="I138" s="178">
        <f>Mitglieder_Alphabetisch!I138</f>
        <v>75</v>
      </c>
      <c r="J138" s="177">
        <f>Mitglieder_Alphabetisch!J138</f>
        <v>18</v>
      </c>
      <c r="K138" s="180">
        <f>Mitglieder_Alphabetisch!K138</f>
        <v>0</v>
      </c>
      <c r="L138" s="32" t="str">
        <f>Mitglieder_Alphabetisch!L138</f>
        <v>RHe</v>
      </c>
    </row>
    <row r="139" spans="1:12" hidden="1">
      <c r="A139" s="176" t="str">
        <f>Mitglieder_Alphabetisch!A139</f>
        <v>Zuname138</v>
      </c>
      <c r="B139" s="176" t="str">
        <f>Mitglieder_Alphabetisch!B139</f>
        <v>Vorn.138</v>
      </c>
      <c r="C139" s="5">
        <f>Mitglieder_Alphabetisch!C139</f>
        <v>19140</v>
      </c>
      <c r="D139" s="5">
        <f>Mitglieder_Alphabetisch!D139</f>
        <v>40681</v>
      </c>
      <c r="E139" s="5">
        <f>Mitglieder_Alphabetisch!E139</f>
        <v>0</v>
      </c>
      <c r="F139" s="176" t="str">
        <f>Mitglieder_Alphabetisch!F139</f>
        <v>Strasse138</v>
      </c>
      <c r="G139" s="177" t="str">
        <f>Mitglieder_Alphabetisch!G139</f>
        <v>5xxx</v>
      </c>
      <c r="H139" s="176" t="str">
        <f>Mitglieder_Alphabetisch!H139</f>
        <v>Ort</v>
      </c>
      <c r="I139" s="178">
        <f>Mitglieder_Alphabetisch!I139</f>
        <v>66</v>
      </c>
      <c r="J139" s="177">
        <f>Mitglieder_Alphabetisch!J139</f>
        <v>7</v>
      </c>
      <c r="K139" s="180">
        <f>Mitglieder_Alphabetisch!K139</f>
        <v>0</v>
      </c>
      <c r="L139" s="98" t="str">
        <f>Mitglieder_Alphabetisch!L139</f>
        <v>BHe</v>
      </c>
    </row>
    <row r="140" spans="1:12" hidden="1">
      <c r="A140" s="176" t="str">
        <f>Mitglieder_Alphabetisch!A140</f>
        <v>Zuname139</v>
      </c>
      <c r="B140" s="176" t="str">
        <f>Mitglieder_Alphabetisch!B140</f>
        <v>Vorn.139</v>
      </c>
      <c r="C140" s="5">
        <f>Mitglieder_Alphabetisch!C140</f>
        <v>15671</v>
      </c>
      <c r="D140" s="5">
        <f>Mitglieder_Alphabetisch!D140</f>
        <v>37932</v>
      </c>
      <c r="E140" s="5">
        <f>Mitglieder_Alphabetisch!E140</f>
        <v>23898</v>
      </c>
      <c r="F140" s="176" t="str">
        <f>Mitglieder_Alphabetisch!F140</f>
        <v>Strasse139</v>
      </c>
      <c r="G140" s="177" t="str">
        <f>Mitglieder_Alphabetisch!G140</f>
        <v>5xxx</v>
      </c>
      <c r="H140" s="176" t="str">
        <f>Mitglieder_Alphabetisch!H140</f>
        <v>Ort</v>
      </c>
      <c r="I140" s="178">
        <f>Mitglieder_Alphabetisch!I140</f>
        <v>76</v>
      </c>
      <c r="J140" s="177">
        <f>Mitglieder_Alphabetisch!J140</f>
        <v>15</v>
      </c>
      <c r="K140" s="180">
        <f>Mitglieder_Alphabetisch!K140</f>
        <v>53</v>
      </c>
      <c r="L140" s="86" t="str">
        <f>Mitglieder_Alphabetisch!L140</f>
        <v>SEr</v>
      </c>
    </row>
    <row r="141" spans="1:12" hidden="1">
      <c r="A141" s="176" t="str">
        <f>Mitglieder_Alphabetisch!A141</f>
        <v>Zuname140</v>
      </c>
      <c r="B141" s="176" t="str">
        <f>Mitglieder_Alphabetisch!B141</f>
        <v>Vorn.140</v>
      </c>
      <c r="C141" s="5">
        <f>Mitglieder_Alphabetisch!C141</f>
        <v>15239</v>
      </c>
      <c r="D141" s="5">
        <f>Mitglieder_Alphabetisch!D141</f>
        <v>37932</v>
      </c>
      <c r="E141" s="5">
        <f>Mitglieder_Alphabetisch!E141</f>
        <v>23898</v>
      </c>
      <c r="F141" s="176" t="str">
        <f>Mitglieder_Alphabetisch!F141</f>
        <v>Strasse140</v>
      </c>
      <c r="G141" s="177" t="str">
        <f>Mitglieder_Alphabetisch!G141</f>
        <v>5xxx</v>
      </c>
      <c r="H141" s="176" t="str">
        <f>Mitglieder_Alphabetisch!H141</f>
        <v>Ort</v>
      </c>
      <c r="I141" s="178">
        <f>Mitglieder_Alphabetisch!I141</f>
        <v>77</v>
      </c>
      <c r="J141" s="177">
        <f>Mitglieder_Alphabetisch!J141</f>
        <v>15</v>
      </c>
      <c r="K141" s="180">
        <f>Mitglieder_Alphabetisch!K141</f>
        <v>53</v>
      </c>
      <c r="L141" s="86" t="str">
        <f>Mitglieder_Alphabetisch!L141</f>
        <v>SEr</v>
      </c>
    </row>
    <row r="142" spans="1:12" hidden="1">
      <c r="A142" s="176" t="str">
        <f>Mitglieder_Alphabetisch!A142</f>
        <v>Zuname141</v>
      </c>
      <c r="B142" s="176" t="str">
        <f>Mitglieder_Alphabetisch!B142</f>
        <v>Vorn.141</v>
      </c>
      <c r="C142" s="5">
        <f>Mitglieder_Alphabetisch!C142</f>
        <v>18727</v>
      </c>
      <c r="D142" s="5">
        <f>Mitglieder_Alphabetisch!D142</f>
        <v>40435</v>
      </c>
      <c r="E142" s="5">
        <f>Mitglieder_Alphabetisch!E142</f>
        <v>0</v>
      </c>
      <c r="F142" s="176" t="str">
        <f>Mitglieder_Alphabetisch!F142</f>
        <v>Strasse141</v>
      </c>
      <c r="G142" s="177" t="str">
        <f>Mitglieder_Alphabetisch!G142</f>
        <v>5xxx</v>
      </c>
      <c r="H142" s="176" t="str">
        <f>Mitglieder_Alphabetisch!H142</f>
        <v>Ort</v>
      </c>
      <c r="I142" s="178">
        <f>Mitglieder_Alphabetisch!I142</f>
        <v>67</v>
      </c>
      <c r="J142" s="177">
        <f>Mitglieder_Alphabetisch!J142</f>
        <v>8</v>
      </c>
      <c r="K142" s="180">
        <f>Mitglieder_Alphabetisch!K142</f>
        <v>0</v>
      </c>
      <c r="L142" s="88" t="str">
        <f>Mitglieder_Alphabetisch!L142</f>
        <v>HRo</v>
      </c>
    </row>
    <row r="143" spans="1:12" hidden="1">
      <c r="A143" s="176" t="str">
        <f>Mitglieder_Alphabetisch!A143</f>
        <v>Zuname142</v>
      </c>
      <c r="B143" s="176" t="str">
        <f>Mitglieder_Alphabetisch!B143</f>
        <v>Vorn.142</v>
      </c>
      <c r="C143" s="5">
        <f>Mitglieder_Alphabetisch!C143</f>
        <v>20300</v>
      </c>
      <c r="D143" s="5">
        <f>Mitglieder_Alphabetisch!D143</f>
        <v>40435</v>
      </c>
      <c r="E143" s="5">
        <f>Mitglieder_Alphabetisch!E143</f>
        <v>0</v>
      </c>
      <c r="F143" s="176" t="str">
        <f>Mitglieder_Alphabetisch!F143</f>
        <v>Strasse142</v>
      </c>
      <c r="G143" s="177" t="str">
        <f>Mitglieder_Alphabetisch!G143</f>
        <v>5xxx</v>
      </c>
      <c r="H143" s="176" t="str">
        <f>Mitglieder_Alphabetisch!H143</f>
        <v>Ort</v>
      </c>
      <c r="I143" s="178">
        <f>Mitglieder_Alphabetisch!I143</f>
        <v>63</v>
      </c>
      <c r="J143" s="177">
        <f>Mitglieder_Alphabetisch!J143</f>
        <v>8</v>
      </c>
      <c r="K143" s="180">
        <f>Mitglieder_Alphabetisch!K143</f>
        <v>0</v>
      </c>
      <c r="L143" s="88" t="str">
        <f>Mitglieder_Alphabetisch!L143</f>
        <v>HRo</v>
      </c>
    </row>
    <row r="144" spans="1:12" hidden="1">
      <c r="A144" s="176" t="str">
        <f>Mitglieder_Alphabetisch!A144</f>
        <v>Zuname143</v>
      </c>
      <c r="B144" s="176" t="str">
        <f>Mitglieder_Alphabetisch!B144</f>
        <v>Vorn.143</v>
      </c>
      <c r="C144" s="5">
        <f>Mitglieder_Alphabetisch!C144</f>
        <v>14363</v>
      </c>
      <c r="D144" s="5">
        <f>Mitglieder_Alphabetisch!D144</f>
        <v>42243</v>
      </c>
      <c r="E144" s="5">
        <f>Mitglieder_Alphabetisch!E144</f>
        <v>0</v>
      </c>
      <c r="F144" s="176" t="str">
        <f>Mitglieder_Alphabetisch!F144</f>
        <v>Strasse143</v>
      </c>
      <c r="G144" s="177" t="str">
        <f>Mitglieder_Alphabetisch!G144</f>
        <v>5xxx</v>
      </c>
      <c r="H144" s="176" t="str">
        <f>Mitglieder_Alphabetisch!H144</f>
        <v>Ort</v>
      </c>
      <c r="I144" s="178">
        <f>Mitglieder_Alphabetisch!I144</f>
        <v>79</v>
      </c>
      <c r="J144" s="177">
        <f>Mitglieder_Alphabetisch!J144</f>
        <v>3</v>
      </c>
      <c r="K144" s="180">
        <f>Mitglieder_Alphabetisch!K144</f>
        <v>0</v>
      </c>
      <c r="L144" s="88" t="str">
        <f>Mitglieder_Alphabetisch!L144</f>
        <v>HRo</v>
      </c>
    </row>
    <row r="145" spans="1:12" hidden="1">
      <c r="A145" s="176" t="str">
        <f>Mitglieder_Alphabetisch!A145</f>
        <v>Zuname144</v>
      </c>
      <c r="B145" s="176" t="str">
        <f>Mitglieder_Alphabetisch!B145</f>
        <v>Vorn.144</v>
      </c>
      <c r="C145" s="5">
        <f>Mitglieder_Alphabetisch!C145</f>
        <v>10422</v>
      </c>
      <c r="D145" s="5">
        <f>Mitglieder_Alphabetisch!D145</f>
        <v>30404</v>
      </c>
      <c r="E145" s="5">
        <f>Mitglieder_Alphabetisch!E145</f>
        <v>0</v>
      </c>
      <c r="F145" s="176" t="str">
        <f>Mitglieder_Alphabetisch!F145</f>
        <v>Strasse144</v>
      </c>
      <c r="G145" s="177" t="str">
        <f>Mitglieder_Alphabetisch!G145</f>
        <v>5xxx</v>
      </c>
      <c r="H145" s="176" t="str">
        <f>Mitglieder_Alphabetisch!H145</f>
        <v>Ort</v>
      </c>
      <c r="I145" s="178">
        <f>Mitglieder_Alphabetisch!I145</f>
        <v>90</v>
      </c>
      <c r="J145" s="177">
        <f>Mitglieder_Alphabetisch!J145</f>
        <v>35</v>
      </c>
      <c r="K145" s="180">
        <f>Mitglieder_Alphabetisch!K145</f>
        <v>0</v>
      </c>
      <c r="L145" s="99" t="str">
        <f>Mitglieder_Alphabetisch!L145</f>
        <v>BMa</v>
      </c>
    </row>
    <row r="146" spans="1:12" hidden="1">
      <c r="A146" s="176" t="str">
        <f>Mitglieder_Alphabetisch!A146</f>
        <v>Zuname145</v>
      </c>
      <c r="B146" s="176" t="str">
        <f>Mitglieder_Alphabetisch!B146</f>
        <v>Vorn.145</v>
      </c>
      <c r="C146" s="5">
        <f>Mitglieder_Alphabetisch!C146</f>
        <v>11275</v>
      </c>
      <c r="D146" s="5">
        <f>Mitglieder_Alphabetisch!D146</f>
        <v>35870</v>
      </c>
      <c r="E146" s="5">
        <f>Mitglieder_Alphabetisch!E146</f>
        <v>0</v>
      </c>
      <c r="F146" s="176" t="str">
        <f>Mitglieder_Alphabetisch!F146</f>
        <v>Strasse145</v>
      </c>
      <c r="G146" s="177" t="str">
        <f>Mitglieder_Alphabetisch!G146</f>
        <v>5xxx</v>
      </c>
      <c r="H146" s="176" t="str">
        <f>Mitglieder_Alphabetisch!H146</f>
        <v>Ort</v>
      </c>
      <c r="I146" s="178">
        <f>Mitglieder_Alphabetisch!I146</f>
        <v>88</v>
      </c>
      <c r="J146" s="177">
        <f>Mitglieder_Alphabetisch!J146</f>
        <v>20</v>
      </c>
      <c r="K146" s="180">
        <f>Mitglieder_Alphabetisch!K146</f>
        <v>0</v>
      </c>
      <c r="L146" s="97" t="str">
        <f>Mitglieder_Alphabetisch!L146</f>
        <v>HHa</v>
      </c>
    </row>
    <row r="147" spans="1:12" hidden="1">
      <c r="A147" s="176" t="str">
        <f>Mitglieder_Alphabetisch!A147</f>
        <v>Zuname146</v>
      </c>
      <c r="B147" s="176" t="str">
        <f>Mitglieder_Alphabetisch!B147</f>
        <v>Vorn.146</v>
      </c>
      <c r="C147" s="5">
        <f>Mitglieder_Alphabetisch!C147</f>
        <v>11282</v>
      </c>
      <c r="D147" s="5">
        <f>Mitglieder_Alphabetisch!D147</f>
        <v>30382</v>
      </c>
      <c r="E147" s="5">
        <f>Mitglieder_Alphabetisch!E147</f>
        <v>0</v>
      </c>
      <c r="F147" s="176" t="str">
        <f>Mitglieder_Alphabetisch!F147</f>
        <v>Strasse146</v>
      </c>
      <c r="G147" s="177" t="str">
        <f>Mitglieder_Alphabetisch!G147</f>
        <v>5xxx</v>
      </c>
      <c r="H147" s="176" t="str">
        <f>Mitglieder_Alphabetisch!H147</f>
        <v>Ort</v>
      </c>
      <c r="I147" s="178">
        <f>Mitglieder_Alphabetisch!I147</f>
        <v>88</v>
      </c>
      <c r="J147" s="177">
        <f>Mitglieder_Alphabetisch!J147</f>
        <v>35</v>
      </c>
      <c r="K147" s="180">
        <f>Mitglieder_Alphabetisch!K147</f>
        <v>0</v>
      </c>
      <c r="L147" s="99" t="str">
        <f>Mitglieder_Alphabetisch!L147</f>
        <v>BMa</v>
      </c>
    </row>
    <row r="148" spans="1:12" hidden="1">
      <c r="A148" s="176" t="str">
        <f>Mitglieder_Alphabetisch!A148</f>
        <v>Zuname147</v>
      </c>
      <c r="B148" s="176" t="str">
        <f>Mitglieder_Alphabetisch!B148</f>
        <v>Vorn.147</v>
      </c>
      <c r="C148" s="5">
        <f>Mitglieder_Alphabetisch!C148</f>
        <v>15872</v>
      </c>
      <c r="D148" s="5">
        <f>Mitglieder_Alphabetisch!D148</f>
        <v>38775</v>
      </c>
      <c r="E148" s="5">
        <f>Mitglieder_Alphabetisch!E148</f>
        <v>0</v>
      </c>
      <c r="F148" s="176" t="str">
        <f>Mitglieder_Alphabetisch!F148</f>
        <v>Strasse147</v>
      </c>
      <c r="G148" s="177" t="str">
        <f>Mitglieder_Alphabetisch!G148</f>
        <v>5xxx</v>
      </c>
      <c r="H148" s="176" t="str">
        <f>Mitglieder_Alphabetisch!H148</f>
        <v>Ort</v>
      </c>
      <c r="I148" s="178">
        <f>Mitglieder_Alphabetisch!I148</f>
        <v>75</v>
      </c>
      <c r="J148" s="177">
        <f>Mitglieder_Alphabetisch!J148</f>
        <v>12</v>
      </c>
      <c r="K148" s="180">
        <f>Mitglieder_Alphabetisch!K148</f>
        <v>0</v>
      </c>
      <c r="L148" s="95" t="str">
        <f>Mitglieder_Alphabetisch!L148</f>
        <v>HRo</v>
      </c>
    </row>
    <row r="149" spans="1:12" hidden="1">
      <c r="A149" s="176" t="str">
        <f>Mitglieder_Alphabetisch!A149</f>
        <v>Zuname148</v>
      </c>
      <c r="B149" s="176" t="str">
        <f>Mitglieder_Alphabetisch!B149</f>
        <v>Vorn.148</v>
      </c>
      <c r="C149" s="5">
        <f>Mitglieder_Alphabetisch!C149</f>
        <v>17614</v>
      </c>
      <c r="D149" s="5">
        <f>Mitglieder_Alphabetisch!D149</f>
        <v>42684</v>
      </c>
      <c r="E149" s="5">
        <f>Mitglieder_Alphabetisch!E149</f>
        <v>0</v>
      </c>
      <c r="F149" s="176" t="str">
        <f>Mitglieder_Alphabetisch!F149</f>
        <v>Strasse148</v>
      </c>
      <c r="G149" s="177" t="str">
        <f>Mitglieder_Alphabetisch!G149</f>
        <v>5xxx</v>
      </c>
      <c r="H149" s="176" t="str">
        <f>Mitglieder_Alphabetisch!H149</f>
        <v>Ort</v>
      </c>
      <c r="I149" s="178">
        <f>Mitglieder_Alphabetisch!I149</f>
        <v>70</v>
      </c>
      <c r="J149" s="179">
        <f>Mitglieder_Alphabetisch!J149</f>
        <v>2</v>
      </c>
      <c r="K149" s="180">
        <f>Mitglieder_Alphabetisch!K149</f>
        <v>0</v>
      </c>
      <c r="L149" s="88" t="str">
        <f>Mitglieder_Alphabetisch!L149</f>
        <v>HRo</v>
      </c>
    </row>
    <row r="150" spans="1:12" hidden="1">
      <c r="A150" s="176" t="str">
        <f>Mitglieder_Alphabetisch!A150</f>
        <v>Zuname149</v>
      </c>
      <c r="B150" s="176" t="str">
        <f>Mitglieder_Alphabetisch!B150</f>
        <v>Vorn.149</v>
      </c>
      <c r="C150" s="5">
        <f>Mitglieder_Alphabetisch!C150</f>
        <v>17027</v>
      </c>
      <c r="D150" s="5">
        <f>Mitglieder_Alphabetisch!D150</f>
        <v>42684</v>
      </c>
      <c r="E150" s="5">
        <f>Mitglieder_Alphabetisch!E150</f>
        <v>0</v>
      </c>
      <c r="F150" s="176" t="str">
        <f>Mitglieder_Alphabetisch!F150</f>
        <v>Strasse149</v>
      </c>
      <c r="G150" s="177" t="str">
        <f>Mitglieder_Alphabetisch!G150</f>
        <v>5xxx</v>
      </c>
      <c r="H150" s="176" t="str">
        <f>Mitglieder_Alphabetisch!H150</f>
        <v>Ort</v>
      </c>
      <c r="I150" s="178">
        <f>Mitglieder_Alphabetisch!I150</f>
        <v>72</v>
      </c>
      <c r="J150" s="177">
        <f>Mitglieder_Alphabetisch!J150</f>
        <v>2</v>
      </c>
      <c r="K150" s="180">
        <f>Mitglieder_Alphabetisch!K150</f>
        <v>0</v>
      </c>
      <c r="L150" s="88" t="str">
        <f>Mitglieder_Alphabetisch!L150</f>
        <v>HRo</v>
      </c>
    </row>
    <row r="151" spans="1:12" hidden="1">
      <c r="A151" s="176" t="str">
        <f>Mitglieder_Alphabetisch!A151</f>
        <v>Das ist die letzte</v>
      </c>
      <c r="B151" s="176" t="str">
        <f>Mitglieder_Alphabetisch!B151</f>
        <v>Reservezeile z++</v>
      </c>
      <c r="C151" s="20">
        <f>Mitglieder_Alphabetisch!C151</f>
        <v>0</v>
      </c>
      <c r="D151" s="20">
        <f>Mitglieder_Alphabetisch!D151</f>
        <v>0</v>
      </c>
      <c r="E151" s="20">
        <f>Mitglieder_Alphabetisch!E151</f>
        <v>0</v>
      </c>
      <c r="F151" s="176">
        <f>Mitglieder_Alphabetisch!F151</f>
        <v>0</v>
      </c>
      <c r="G151" s="177">
        <f>Mitglieder_Alphabetisch!G151</f>
        <v>0</v>
      </c>
      <c r="H151" s="176">
        <f>Mitglieder_Alphabetisch!H151</f>
        <v>0</v>
      </c>
      <c r="I151" s="177">
        <f>Mitglieder_Alphabetisch!I151</f>
        <v>0</v>
      </c>
      <c r="J151" s="177">
        <f>Mitglieder_Alphabetisch!J151</f>
        <v>0</v>
      </c>
      <c r="K151" s="177">
        <f>Mitglieder_Alphabetisch!K151</f>
        <v>0</v>
      </c>
      <c r="L151" s="20">
        <f>Mitglieder_Alphabetisch!L151</f>
        <v>0</v>
      </c>
    </row>
    <row r="152" spans="1:12" hidden="1">
      <c r="L152" s="15"/>
    </row>
    <row r="153" spans="1:12" hidden="1">
      <c r="L153" s="15"/>
    </row>
    <row r="154" spans="1:12" hidden="1">
      <c r="L154" s="14"/>
    </row>
  </sheetData>
  <autoFilter ref="A1:L154">
    <filterColumn colId="8">
      <filters>
        <filter val="80"/>
      </filters>
    </filterColumn>
  </autoFilter>
  <pageMargins left="0.39370078740157483" right="0.35433070866141736" top="0.6692913385826772" bottom="0.78740157480314965" header="0.31496062992125984" footer="0.31496062992125984"/>
  <pageSetup paperSize="9" scale="7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54"/>
  <sheetViews>
    <sheetView workbookViewId="0">
      <selection activeCell="R154" sqref="R154"/>
    </sheetView>
  </sheetViews>
  <sheetFormatPr baseColWidth="10" defaultRowHeight="12.75"/>
  <cols>
    <col min="1" max="2" width="11.42578125" style="173"/>
    <col min="3" max="3" width="12.7109375" style="173" customWidth="1"/>
    <col min="4" max="5" width="13.28515625" style="181" customWidth="1"/>
    <col min="6" max="6" width="20.7109375" style="173" customWidth="1"/>
    <col min="7" max="8" width="11.42578125" style="173"/>
    <col min="9" max="9" width="6.140625" style="181" customWidth="1"/>
    <col min="10" max="11" width="7.85546875" style="181" customWidth="1"/>
    <col min="12" max="12" width="7.42578125" style="3" customWidth="1"/>
    <col min="13" max="16384" width="11.42578125" style="173"/>
  </cols>
  <sheetData>
    <row r="1" spans="1:12">
      <c r="A1" s="182" t="str">
        <f>Mitglieder_Alphabetisch!A1</f>
        <v>Zuname</v>
      </c>
      <c r="B1" s="182" t="str">
        <f>Mitglieder_Alphabetisch!B1</f>
        <v>Vorname</v>
      </c>
      <c r="C1" s="182" t="str">
        <f>Mitglieder_Alphabetisch!C1</f>
        <v>Geb.Dat.</v>
      </c>
      <c r="D1" s="183" t="str">
        <f>Mitglieder_Alphabetisch!D1</f>
        <v>Eintr.Dat.</v>
      </c>
      <c r="E1" s="183" t="str">
        <f>Mitglieder_Alphabetisch!E1</f>
        <v>Hochz.Dat.</v>
      </c>
      <c r="F1" s="182" t="str">
        <f>Mitglieder_Alphabetisch!F1</f>
        <v>Strasse</v>
      </c>
      <c r="G1" s="183" t="str">
        <f>Mitglieder_Alphabetisch!G1</f>
        <v>PLZ</v>
      </c>
      <c r="H1" s="182" t="str">
        <f>Mitglieder_Alphabetisch!H1</f>
        <v>Ort</v>
      </c>
      <c r="I1" s="183" t="str">
        <f>Mitglieder_Alphabetisch!I1</f>
        <v>Alter</v>
      </c>
      <c r="J1" s="183" t="str">
        <f>Mitglieder_Alphabetisch!J1</f>
        <v>Zugeh.</v>
      </c>
      <c r="K1" s="183" t="str">
        <f>Mitglieder_Alphabetisch!K1</f>
        <v>Ehedauer</v>
      </c>
      <c r="L1" s="161" t="str">
        <f>Mitglieder_Alphabetisch!L1</f>
        <v>Betr.</v>
      </c>
    </row>
    <row r="2" spans="1:12" hidden="1">
      <c r="A2" s="176" t="str">
        <f>Mitglieder_Alphabetisch!A2</f>
        <v>Zuname1</v>
      </c>
      <c r="B2" s="176" t="str">
        <f>Mitglieder_Alphabetisch!B2</f>
        <v>Vorn.1</v>
      </c>
      <c r="C2" s="5">
        <f>Mitglieder_Alphabetisch!C2</f>
        <v>17618</v>
      </c>
      <c r="D2" s="5">
        <f>Mitglieder_Alphabetisch!D2</f>
        <v>42786</v>
      </c>
      <c r="E2" s="5">
        <f>Mitglieder_Alphabetisch!E2</f>
        <v>0</v>
      </c>
      <c r="F2" s="176" t="str">
        <f>Mitglieder_Alphabetisch!F2</f>
        <v>Strasse1</v>
      </c>
      <c r="G2" s="177" t="str">
        <f>Mitglieder_Alphabetisch!G2</f>
        <v>5xxx</v>
      </c>
      <c r="H2" s="176" t="str">
        <f>Mitglieder_Alphabetisch!H2</f>
        <v>Ort</v>
      </c>
      <c r="I2" s="177">
        <f>Mitglieder_Alphabetisch!I2</f>
        <v>70</v>
      </c>
      <c r="J2" s="184">
        <f>Mitglieder_Alphabetisch!J2</f>
        <v>1</v>
      </c>
      <c r="K2" s="180">
        <f>Mitglieder_Alphabetisch!K2</f>
        <v>0</v>
      </c>
      <c r="L2" s="99" t="str">
        <f>Mitglieder_Alphabetisch!L2</f>
        <v>BMa</v>
      </c>
    </row>
    <row r="3" spans="1:12">
      <c r="A3" s="176" t="str">
        <f>Mitglieder_Alphabetisch!A3</f>
        <v>Zuname2</v>
      </c>
      <c r="B3" s="176" t="str">
        <f>Mitglieder_Alphabetisch!B3</f>
        <v>Vorn.2</v>
      </c>
      <c r="C3" s="5">
        <f>Mitglieder_Alphabetisch!C3</f>
        <v>12524</v>
      </c>
      <c r="D3" s="5">
        <f>Mitglieder_Alphabetisch!D3</f>
        <v>36130</v>
      </c>
      <c r="E3" s="5">
        <f>Mitglieder_Alphabetisch!E3</f>
        <v>0</v>
      </c>
      <c r="F3" s="176" t="str">
        <f>Mitglieder_Alphabetisch!F3</f>
        <v>Strasse2</v>
      </c>
      <c r="G3" s="177" t="str">
        <f>Mitglieder_Alphabetisch!G3</f>
        <v>5xxx</v>
      </c>
      <c r="H3" s="176" t="str">
        <f>Mitglieder_Alphabetisch!H3</f>
        <v>Ort</v>
      </c>
      <c r="I3" s="177">
        <f>Mitglieder_Alphabetisch!I3</f>
        <v>84</v>
      </c>
      <c r="J3" s="184">
        <f>Mitglieder_Alphabetisch!J3</f>
        <v>20</v>
      </c>
      <c r="K3" s="180">
        <f>Mitglieder_Alphabetisch!K3</f>
        <v>0</v>
      </c>
      <c r="L3" s="99" t="str">
        <f>Mitglieder_Alphabetisch!L3</f>
        <v>BMa</v>
      </c>
    </row>
    <row r="4" spans="1:12" hidden="1">
      <c r="A4" s="176" t="str">
        <f>Mitglieder_Alphabetisch!A4</f>
        <v>Zuname3</v>
      </c>
      <c r="B4" s="176" t="str">
        <f>Mitglieder_Alphabetisch!B4</f>
        <v>Vorn.3</v>
      </c>
      <c r="C4" s="5">
        <f>Mitglieder_Alphabetisch!C4</f>
        <v>20107</v>
      </c>
      <c r="D4" s="5">
        <f>Mitglieder_Alphabetisch!D4</f>
        <v>40777</v>
      </c>
      <c r="E4" s="5">
        <f>Mitglieder_Alphabetisch!E4</f>
        <v>0</v>
      </c>
      <c r="F4" s="176" t="str">
        <f>Mitglieder_Alphabetisch!F4</f>
        <v>Strasse3</v>
      </c>
      <c r="G4" s="177" t="str">
        <f>Mitglieder_Alphabetisch!G4</f>
        <v>5xxx</v>
      </c>
      <c r="H4" s="176" t="str">
        <f>Mitglieder_Alphabetisch!H4</f>
        <v>Ort</v>
      </c>
      <c r="I4" s="177">
        <f>Mitglieder_Alphabetisch!I4</f>
        <v>63</v>
      </c>
      <c r="J4" s="184">
        <f>Mitglieder_Alphabetisch!J4</f>
        <v>7</v>
      </c>
      <c r="K4" s="180">
        <f>Mitglieder_Alphabetisch!K4</f>
        <v>0</v>
      </c>
      <c r="L4" s="87" t="str">
        <f>Mitglieder_Alphabetisch!L4</f>
        <v>HFr</v>
      </c>
    </row>
    <row r="5" spans="1:12" hidden="1">
      <c r="A5" s="176" t="str">
        <f>Mitglieder_Alphabetisch!A5</f>
        <v>Zuname4</v>
      </c>
      <c r="B5" s="176" t="str">
        <f>Mitglieder_Alphabetisch!B5</f>
        <v>Vorn.4</v>
      </c>
      <c r="C5" s="5">
        <f>Mitglieder_Alphabetisch!C5</f>
        <v>20672</v>
      </c>
      <c r="D5" s="5">
        <f>Mitglieder_Alphabetisch!D5</f>
        <v>40777</v>
      </c>
      <c r="E5" s="5">
        <f>Mitglieder_Alphabetisch!E5</f>
        <v>0</v>
      </c>
      <c r="F5" s="176" t="str">
        <f>Mitglieder_Alphabetisch!F5</f>
        <v>Strasse4</v>
      </c>
      <c r="G5" s="177" t="str">
        <f>Mitglieder_Alphabetisch!G5</f>
        <v>5xxx</v>
      </c>
      <c r="H5" s="176" t="str">
        <f>Mitglieder_Alphabetisch!H5</f>
        <v>Ort</v>
      </c>
      <c r="I5" s="177">
        <f>Mitglieder_Alphabetisch!I5</f>
        <v>62</v>
      </c>
      <c r="J5" s="184">
        <f>Mitglieder_Alphabetisch!J5</f>
        <v>7</v>
      </c>
      <c r="K5" s="180">
        <f>Mitglieder_Alphabetisch!K5</f>
        <v>0</v>
      </c>
      <c r="L5" s="87" t="str">
        <f>Mitglieder_Alphabetisch!L5</f>
        <v>HFr</v>
      </c>
    </row>
    <row r="6" spans="1:12" hidden="1">
      <c r="A6" s="176" t="str">
        <f>Mitglieder_Alphabetisch!A6</f>
        <v>Zuname5</v>
      </c>
      <c r="B6" s="176" t="str">
        <f>Mitglieder_Alphabetisch!B6</f>
        <v>Vorn.5</v>
      </c>
      <c r="C6" s="5">
        <f>Mitglieder_Alphabetisch!C6</f>
        <v>7263</v>
      </c>
      <c r="D6" s="5">
        <f>Mitglieder_Alphabetisch!D6</f>
        <v>30382</v>
      </c>
      <c r="E6" s="5">
        <f>Mitglieder_Alphabetisch!E6</f>
        <v>0</v>
      </c>
      <c r="F6" s="176" t="str">
        <f>Mitglieder_Alphabetisch!F6</f>
        <v>Strasse5</v>
      </c>
      <c r="G6" s="177" t="str">
        <f>Mitglieder_Alphabetisch!G6</f>
        <v>5xxx</v>
      </c>
      <c r="H6" s="176" t="str">
        <f>Mitglieder_Alphabetisch!H6</f>
        <v>Ort</v>
      </c>
      <c r="I6" s="177">
        <f>Mitglieder_Alphabetisch!I6</f>
        <v>99</v>
      </c>
      <c r="J6" s="184">
        <f>Mitglieder_Alphabetisch!J6</f>
        <v>35</v>
      </c>
      <c r="K6" s="180">
        <f>Mitglieder_Alphabetisch!K6</f>
        <v>0</v>
      </c>
      <c r="L6" s="87" t="str">
        <f>Mitglieder_Alphabetisch!L6</f>
        <v>HFr</v>
      </c>
    </row>
    <row r="7" spans="1:12" hidden="1">
      <c r="A7" s="176" t="str">
        <f>Mitglieder_Alphabetisch!A7</f>
        <v>Zuname6</v>
      </c>
      <c r="B7" s="176" t="str">
        <f>Mitglieder_Alphabetisch!B7</f>
        <v>Vorn.6</v>
      </c>
      <c r="C7" s="5">
        <f>Mitglieder_Alphabetisch!C7</f>
        <v>13158</v>
      </c>
      <c r="D7" s="5">
        <f>Mitglieder_Alphabetisch!D7</f>
        <v>35536</v>
      </c>
      <c r="E7" s="5">
        <f>Mitglieder_Alphabetisch!E7</f>
        <v>22402</v>
      </c>
      <c r="F7" s="176" t="str">
        <f>Mitglieder_Alphabetisch!F7</f>
        <v>Strasse6</v>
      </c>
      <c r="G7" s="177" t="str">
        <f>Mitglieder_Alphabetisch!G7</f>
        <v>5xxx</v>
      </c>
      <c r="H7" s="176" t="str">
        <f>Mitglieder_Alphabetisch!H7</f>
        <v>Ort</v>
      </c>
      <c r="I7" s="177">
        <f>Mitglieder_Alphabetisch!I7</f>
        <v>82</v>
      </c>
      <c r="J7" s="184">
        <f>Mitglieder_Alphabetisch!J7</f>
        <v>21</v>
      </c>
      <c r="K7" s="180">
        <f>Mitglieder_Alphabetisch!K7</f>
        <v>57</v>
      </c>
      <c r="L7" s="57" t="str">
        <f>Mitglieder_Alphabetisch!L7</f>
        <v>BMa</v>
      </c>
    </row>
    <row r="8" spans="1:12" hidden="1">
      <c r="A8" s="176" t="str">
        <f>Mitglieder_Alphabetisch!A8</f>
        <v>Zuname7</v>
      </c>
      <c r="B8" s="176" t="str">
        <f>Mitglieder_Alphabetisch!B8</f>
        <v>Vorn.7</v>
      </c>
      <c r="C8" s="5">
        <f>Mitglieder_Alphabetisch!C8</f>
        <v>13929</v>
      </c>
      <c r="D8" s="5">
        <f>Mitglieder_Alphabetisch!D8</f>
        <v>35536</v>
      </c>
      <c r="E8" s="5">
        <f>Mitglieder_Alphabetisch!E8</f>
        <v>22402</v>
      </c>
      <c r="F8" s="176" t="str">
        <f>Mitglieder_Alphabetisch!F8</f>
        <v>Strasse7</v>
      </c>
      <c r="G8" s="177" t="str">
        <f>Mitglieder_Alphabetisch!G8</f>
        <v>5xxx</v>
      </c>
      <c r="H8" s="176" t="str">
        <f>Mitglieder_Alphabetisch!H8</f>
        <v>Ort</v>
      </c>
      <c r="I8" s="177">
        <f>Mitglieder_Alphabetisch!I8</f>
        <v>80</v>
      </c>
      <c r="J8" s="184">
        <f>Mitglieder_Alphabetisch!J8</f>
        <v>21</v>
      </c>
      <c r="K8" s="180">
        <f>Mitglieder_Alphabetisch!K8</f>
        <v>57</v>
      </c>
      <c r="L8" s="57" t="str">
        <f>Mitglieder_Alphabetisch!L8</f>
        <v>BMa</v>
      </c>
    </row>
    <row r="9" spans="1:12" hidden="1">
      <c r="A9" s="176" t="str">
        <f>Mitglieder_Alphabetisch!A9</f>
        <v>Zuname8</v>
      </c>
      <c r="B9" s="176" t="str">
        <f>Mitglieder_Alphabetisch!B9</f>
        <v>Vorn.8</v>
      </c>
      <c r="C9" s="5">
        <f>Mitglieder_Alphabetisch!C9</f>
        <v>16686</v>
      </c>
      <c r="D9" s="5">
        <f>Mitglieder_Alphabetisch!D9</f>
        <v>38839</v>
      </c>
      <c r="E9" s="5">
        <f>Mitglieder_Alphabetisch!E9</f>
        <v>27138</v>
      </c>
      <c r="F9" s="176" t="str">
        <f>Mitglieder_Alphabetisch!F9</f>
        <v>Strasse8</v>
      </c>
      <c r="G9" s="177" t="str">
        <f>Mitglieder_Alphabetisch!G9</f>
        <v>5xxx</v>
      </c>
      <c r="H9" s="176" t="str">
        <f>Mitglieder_Alphabetisch!H9</f>
        <v>Ort</v>
      </c>
      <c r="I9" s="177">
        <f>Mitglieder_Alphabetisch!I9</f>
        <v>73</v>
      </c>
      <c r="J9" s="184">
        <f>Mitglieder_Alphabetisch!J9</f>
        <v>12</v>
      </c>
      <c r="K9" s="180">
        <f>Mitglieder_Alphabetisch!K9</f>
        <v>44</v>
      </c>
      <c r="L9" s="98" t="str">
        <f>Mitglieder_Alphabetisch!L9</f>
        <v>BHe</v>
      </c>
    </row>
    <row r="10" spans="1:12" hidden="1">
      <c r="A10" s="176" t="str">
        <f>Mitglieder_Alphabetisch!A10</f>
        <v>Zuname9</v>
      </c>
      <c r="B10" s="176" t="str">
        <f>Mitglieder_Alphabetisch!B10</f>
        <v>Vorn.9</v>
      </c>
      <c r="C10" s="5">
        <f>Mitglieder_Alphabetisch!C10</f>
        <v>18591</v>
      </c>
      <c r="D10" s="5">
        <f>Mitglieder_Alphabetisch!D10</f>
        <v>38839</v>
      </c>
      <c r="E10" s="5">
        <f>Mitglieder_Alphabetisch!E10</f>
        <v>27138</v>
      </c>
      <c r="F10" s="176" t="str">
        <f>Mitglieder_Alphabetisch!F10</f>
        <v>Strasse9</v>
      </c>
      <c r="G10" s="177" t="str">
        <f>Mitglieder_Alphabetisch!G10</f>
        <v>5xxx</v>
      </c>
      <c r="H10" s="176" t="str">
        <f>Mitglieder_Alphabetisch!H10</f>
        <v>Ort</v>
      </c>
      <c r="I10" s="177">
        <f>Mitglieder_Alphabetisch!I10</f>
        <v>68</v>
      </c>
      <c r="J10" s="184">
        <f>Mitglieder_Alphabetisch!J10</f>
        <v>12</v>
      </c>
      <c r="K10" s="180">
        <f>Mitglieder_Alphabetisch!K10</f>
        <v>44</v>
      </c>
      <c r="L10" s="98" t="str">
        <f>Mitglieder_Alphabetisch!L10</f>
        <v>BHe</v>
      </c>
    </row>
    <row r="11" spans="1:12" hidden="1">
      <c r="A11" s="176" t="str">
        <f>Mitglieder_Alphabetisch!A11</f>
        <v>Zuname10</v>
      </c>
      <c r="B11" s="176" t="str">
        <f>Mitglieder_Alphabetisch!B11</f>
        <v>Vorn.10</v>
      </c>
      <c r="C11" s="5">
        <f>Mitglieder_Alphabetisch!C11</f>
        <v>18591</v>
      </c>
      <c r="D11" s="5">
        <f>Mitglieder_Alphabetisch!D11</f>
        <v>38839</v>
      </c>
      <c r="E11" s="5">
        <f>Mitglieder_Alphabetisch!E11</f>
        <v>0</v>
      </c>
      <c r="F11" s="176" t="str">
        <f>Mitglieder_Alphabetisch!F11</f>
        <v>Strasse10</v>
      </c>
      <c r="G11" s="177" t="str">
        <f>Mitglieder_Alphabetisch!G11</f>
        <v>5xxx</v>
      </c>
      <c r="H11" s="176" t="str">
        <f>Mitglieder_Alphabetisch!H11</f>
        <v>Ort</v>
      </c>
      <c r="I11" s="177">
        <f>Mitglieder_Alphabetisch!I11</f>
        <v>68</v>
      </c>
      <c r="J11" s="184">
        <f>Mitglieder_Alphabetisch!J11</f>
        <v>12</v>
      </c>
      <c r="K11" s="180">
        <f>Mitglieder_Alphabetisch!K11</f>
        <v>0</v>
      </c>
      <c r="L11" s="97" t="str">
        <f>Mitglieder_Alphabetisch!L11</f>
        <v>HHa</v>
      </c>
    </row>
    <row r="12" spans="1:12">
      <c r="A12" s="176" t="str">
        <f>Mitglieder_Alphabetisch!A12</f>
        <v>Zuname11</v>
      </c>
      <c r="B12" s="176" t="str">
        <f>Mitglieder_Alphabetisch!B12</f>
        <v>Vorn.11</v>
      </c>
      <c r="C12" s="5">
        <f>Mitglieder_Alphabetisch!C12</f>
        <v>14285</v>
      </c>
      <c r="D12" s="5">
        <f>Mitglieder_Alphabetisch!D12</f>
        <v>36130</v>
      </c>
      <c r="E12" s="5">
        <f>Mitglieder_Alphabetisch!E12</f>
        <v>0</v>
      </c>
      <c r="F12" s="176" t="str">
        <f>Mitglieder_Alphabetisch!F12</f>
        <v>Strasse11</v>
      </c>
      <c r="G12" s="177" t="str">
        <f>Mitglieder_Alphabetisch!G12</f>
        <v>5xxx</v>
      </c>
      <c r="H12" s="176" t="str">
        <f>Mitglieder_Alphabetisch!H12</f>
        <v>Ort</v>
      </c>
      <c r="I12" s="177">
        <f>Mitglieder_Alphabetisch!I12</f>
        <v>79</v>
      </c>
      <c r="J12" s="184">
        <f>Mitglieder_Alphabetisch!J12</f>
        <v>20</v>
      </c>
      <c r="K12" s="180">
        <f>Mitglieder_Alphabetisch!K12</f>
        <v>0</v>
      </c>
      <c r="L12" s="57" t="str">
        <f>Mitglieder_Alphabetisch!L12</f>
        <v>BHe</v>
      </c>
    </row>
    <row r="13" spans="1:12" hidden="1">
      <c r="A13" s="176" t="str">
        <f>Mitglieder_Alphabetisch!A13</f>
        <v>Zuname12</v>
      </c>
      <c r="B13" s="176" t="str">
        <f>Mitglieder_Alphabetisch!B13</f>
        <v>Vorn.12</v>
      </c>
      <c r="C13" s="5">
        <f>Mitglieder_Alphabetisch!C13</f>
        <v>16368</v>
      </c>
      <c r="D13" s="5">
        <f>Mitglieder_Alphabetisch!D13</f>
        <v>40122</v>
      </c>
      <c r="E13" s="5">
        <f>Mitglieder_Alphabetisch!E13</f>
        <v>25438</v>
      </c>
      <c r="F13" s="176" t="str">
        <f>Mitglieder_Alphabetisch!F13</f>
        <v>Strasse12</v>
      </c>
      <c r="G13" s="177" t="str">
        <f>Mitglieder_Alphabetisch!G13</f>
        <v>5xxx</v>
      </c>
      <c r="H13" s="176" t="str">
        <f>Mitglieder_Alphabetisch!H13</f>
        <v>Ort</v>
      </c>
      <c r="I13" s="177">
        <f>Mitglieder_Alphabetisch!I13</f>
        <v>74</v>
      </c>
      <c r="J13" s="184">
        <f>Mitglieder_Alphabetisch!J13</f>
        <v>9</v>
      </c>
      <c r="K13" s="180">
        <f>Mitglieder_Alphabetisch!K13</f>
        <v>49</v>
      </c>
      <c r="L13" s="96" t="str">
        <f>Mitglieder_Alphabetisch!L13</f>
        <v>RHe</v>
      </c>
    </row>
    <row r="14" spans="1:12" hidden="1">
      <c r="A14" s="176" t="str">
        <f>Mitglieder_Alphabetisch!A14</f>
        <v>Zuname13</v>
      </c>
      <c r="B14" s="176" t="str">
        <f>Mitglieder_Alphabetisch!B14</f>
        <v>Vorn.13</v>
      </c>
      <c r="C14" s="5">
        <f>Mitglieder_Alphabetisch!C14</f>
        <v>17145</v>
      </c>
      <c r="D14" s="5">
        <f>Mitglieder_Alphabetisch!D14</f>
        <v>40122</v>
      </c>
      <c r="E14" s="5">
        <f>Mitglieder_Alphabetisch!E14</f>
        <v>25438</v>
      </c>
      <c r="F14" s="176" t="str">
        <f>Mitglieder_Alphabetisch!F14</f>
        <v>Strasse13</v>
      </c>
      <c r="G14" s="177" t="str">
        <f>Mitglieder_Alphabetisch!G14</f>
        <v>5xxx</v>
      </c>
      <c r="H14" s="176" t="str">
        <f>Mitglieder_Alphabetisch!H14</f>
        <v>Ort</v>
      </c>
      <c r="I14" s="177">
        <f>Mitglieder_Alphabetisch!I14</f>
        <v>72</v>
      </c>
      <c r="J14" s="184">
        <f>Mitglieder_Alphabetisch!J14</f>
        <v>9</v>
      </c>
      <c r="K14" s="180">
        <f>Mitglieder_Alphabetisch!K14</f>
        <v>49</v>
      </c>
      <c r="L14" s="96" t="str">
        <f>Mitglieder_Alphabetisch!L14</f>
        <v>RHe</v>
      </c>
    </row>
    <row r="15" spans="1:12" hidden="1">
      <c r="A15" s="176" t="str">
        <f>Mitglieder_Alphabetisch!A15</f>
        <v>Zuname14</v>
      </c>
      <c r="B15" s="176" t="str">
        <f>Mitglieder_Alphabetisch!B15</f>
        <v>Vorn.14</v>
      </c>
      <c r="C15" s="5">
        <f>Mitglieder_Alphabetisch!C15</f>
        <v>16855</v>
      </c>
      <c r="D15" s="5">
        <f>Mitglieder_Alphabetisch!D15</f>
        <v>40435</v>
      </c>
      <c r="E15" s="5">
        <f>Mitglieder_Alphabetisch!E15</f>
        <v>0</v>
      </c>
      <c r="F15" s="176" t="str">
        <f>Mitglieder_Alphabetisch!F15</f>
        <v>Strasse14</v>
      </c>
      <c r="G15" s="177" t="str">
        <f>Mitglieder_Alphabetisch!G15</f>
        <v>5xxx</v>
      </c>
      <c r="H15" s="176" t="str">
        <f>Mitglieder_Alphabetisch!H15</f>
        <v>Ort</v>
      </c>
      <c r="I15" s="177">
        <f>Mitglieder_Alphabetisch!I15</f>
        <v>72</v>
      </c>
      <c r="J15" s="184">
        <f>Mitglieder_Alphabetisch!J15</f>
        <v>8</v>
      </c>
      <c r="K15" s="180">
        <f>Mitglieder_Alphabetisch!K15</f>
        <v>0</v>
      </c>
      <c r="L15" s="88" t="str">
        <f>Mitglieder_Alphabetisch!L15</f>
        <v>HRo</v>
      </c>
    </row>
    <row r="16" spans="1:12" hidden="1">
      <c r="A16" s="176" t="str">
        <f>Mitglieder_Alphabetisch!A16</f>
        <v>Zuname15</v>
      </c>
      <c r="B16" s="176" t="str">
        <f>Mitglieder_Alphabetisch!B16</f>
        <v>Vorn.15</v>
      </c>
      <c r="C16" s="5">
        <f>Mitglieder_Alphabetisch!C16</f>
        <v>11395</v>
      </c>
      <c r="D16" s="5">
        <f>Mitglieder_Alphabetisch!D16</f>
        <v>36535</v>
      </c>
      <c r="E16" s="5">
        <f>Mitglieder_Alphabetisch!E16</f>
        <v>21343</v>
      </c>
      <c r="F16" s="176" t="str">
        <f>Mitglieder_Alphabetisch!F16</f>
        <v>Strasse15</v>
      </c>
      <c r="G16" s="177" t="str">
        <f>Mitglieder_Alphabetisch!G16</f>
        <v>5xxx</v>
      </c>
      <c r="H16" s="176" t="str">
        <f>Mitglieder_Alphabetisch!H16</f>
        <v>Ort</v>
      </c>
      <c r="I16" s="177">
        <f>Mitglieder_Alphabetisch!I16</f>
        <v>87</v>
      </c>
      <c r="J16" s="184">
        <f>Mitglieder_Alphabetisch!J16</f>
        <v>18</v>
      </c>
      <c r="K16" s="180">
        <f>Mitglieder_Alphabetisch!K16</f>
        <v>60</v>
      </c>
      <c r="L16" s="99" t="str">
        <f>Mitglieder_Alphabetisch!L16</f>
        <v>BMa</v>
      </c>
    </row>
    <row r="17" spans="1:12" hidden="1">
      <c r="A17" s="176" t="str">
        <f>Mitglieder_Alphabetisch!A17</f>
        <v>Zuname16</v>
      </c>
      <c r="B17" s="176" t="str">
        <f>Mitglieder_Alphabetisch!B17</f>
        <v>Vorn.16</v>
      </c>
      <c r="C17" s="5">
        <f>Mitglieder_Alphabetisch!C17</f>
        <v>13409</v>
      </c>
      <c r="D17" s="5">
        <f>Mitglieder_Alphabetisch!D17</f>
        <v>36535</v>
      </c>
      <c r="E17" s="5">
        <f>Mitglieder_Alphabetisch!E17</f>
        <v>21343</v>
      </c>
      <c r="F17" s="176" t="str">
        <f>Mitglieder_Alphabetisch!F17</f>
        <v>Strasse16</v>
      </c>
      <c r="G17" s="177" t="str">
        <f>Mitglieder_Alphabetisch!G17</f>
        <v>5xxx</v>
      </c>
      <c r="H17" s="176" t="str">
        <f>Mitglieder_Alphabetisch!H17</f>
        <v>Ort</v>
      </c>
      <c r="I17" s="177">
        <f>Mitglieder_Alphabetisch!I17</f>
        <v>82</v>
      </c>
      <c r="J17" s="184">
        <f>Mitglieder_Alphabetisch!J17</f>
        <v>18</v>
      </c>
      <c r="K17" s="180">
        <f>Mitglieder_Alphabetisch!K17</f>
        <v>60</v>
      </c>
      <c r="L17" s="99" t="str">
        <f>Mitglieder_Alphabetisch!L17</f>
        <v>BMa</v>
      </c>
    </row>
    <row r="18" spans="1:12" hidden="1">
      <c r="A18" s="176" t="str">
        <f>Mitglieder_Alphabetisch!A18</f>
        <v>Zuname17</v>
      </c>
      <c r="B18" s="176" t="str">
        <f>Mitglieder_Alphabetisch!B18</f>
        <v>Vorn.17</v>
      </c>
      <c r="C18" s="5">
        <f>Mitglieder_Alphabetisch!C18</f>
        <v>17259</v>
      </c>
      <c r="D18" s="5">
        <f>Mitglieder_Alphabetisch!D18</f>
        <v>40435</v>
      </c>
      <c r="E18" s="5">
        <f>Mitglieder_Alphabetisch!E18</f>
        <v>24992</v>
      </c>
      <c r="F18" s="176" t="str">
        <f>Mitglieder_Alphabetisch!F18</f>
        <v>Strasse17</v>
      </c>
      <c r="G18" s="177" t="str">
        <f>Mitglieder_Alphabetisch!G18</f>
        <v>5xxx</v>
      </c>
      <c r="H18" s="176" t="str">
        <f>Mitglieder_Alphabetisch!H18</f>
        <v>Ort</v>
      </c>
      <c r="I18" s="177">
        <f>Mitglieder_Alphabetisch!I18</f>
        <v>71</v>
      </c>
      <c r="J18" s="184">
        <f>Mitglieder_Alphabetisch!J18</f>
        <v>8</v>
      </c>
      <c r="K18" s="180">
        <f>Mitglieder_Alphabetisch!K18</f>
        <v>50</v>
      </c>
      <c r="L18" s="87" t="str">
        <f>Mitglieder_Alphabetisch!L18</f>
        <v>HFr</v>
      </c>
    </row>
    <row r="19" spans="1:12" hidden="1">
      <c r="A19" s="176" t="str">
        <f>Mitglieder_Alphabetisch!A19</f>
        <v>Zuname18</v>
      </c>
      <c r="B19" s="176" t="str">
        <f>Mitglieder_Alphabetisch!B19</f>
        <v>Vorn.18</v>
      </c>
      <c r="C19" s="5">
        <f>Mitglieder_Alphabetisch!C19</f>
        <v>16446</v>
      </c>
      <c r="D19" s="5">
        <f>Mitglieder_Alphabetisch!D19</f>
        <v>40435</v>
      </c>
      <c r="E19" s="5">
        <f>Mitglieder_Alphabetisch!E19</f>
        <v>24992</v>
      </c>
      <c r="F19" s="176" t="str">
        <f>Mitglieder_Alphabetisch!F19</f>
        <v>Strasse18</v>
      </c>
      <c r="G19" s="177" t="str">
        <f>Mitglieder_Alphabetisch!G19</f>
        <v>5xxx</v>
      </c>
      <c r="H19" s="176" t="str">
        <f>Mitglieder_Alphabetisch!H19</f>
        <v>Ort</v>
      </c>
      <c r="I19" s="177">
        <f>Mitglieder_Alphabetisch!I19</f>
        <v>73</v>
      </c>
      <c r="J19" s="184">
        <f>Mitglieder_Alphabetisch!J19</f>
        <v>8</v>
      </c>
      <c r="K19" s="180">
        <f>Mitglieder_Alphabetisch!K19</f>
        <v>50</v>
      </c>
      <c r="L19" s="87" t="str">
        <f>Mitglieder_Alphabetisch!L19</f>
        <v>HFr</v>
      </c>
    </row>
    <row r="20" spans="1:12" hidden="1">
      <c r="A20" s="176" t="str">
        <f>Mitglieder_Alphabetisch!A20</f>
        <v>Zuname19</v>
      </c>
      <c r="B20" s="176" t="str">
        <f>Mitglieder_Alphabetisch!B20</f>
        <v>Vorn.19</v>
      </c>
      <c r="C20" s="5">
        <f>Mitglieder_Alphabetisch!C20</f>
        <v>14929</v>
      </c>
      <c r="D20" s="5">
        <f>Mitglieder_Alphabetisch!D20</f>
        <v>42243</v>
      </c>
      <c r="E20" s="5">
        <f>Mitglieder_Alphabetisch!E20</f>
        <v>0</v>
      </c>
      <c r="F20" s="176" t="str">
        <f>Mitglieder_Alphabetisch!F20</f>
        <v>Strasse19</v>
      </c>
      <c r="G20" s="177" t="str">
        <f>Mitglieder_Alphabetisch!G20</f>
        <v>5xxx</v>
      </c>
      <c r="H20" s="176" t="str">
        <f>Mitglieder_Alphabetisch!H20</f>
        <v>Ort</v>
      </c>
      <c r="I20" s="177">
        <f>Mitglieder_Alphabetisch!I20</f>
        <v>78</v>
      </c>
      <c r="J20" s="184">
        <f>Mitglieder_Alphabetisch!J20</f>
        <v>3</v>
      </c>
      <c r="K20" s="180">
        <f>Mitglieder_Alphabetisch!K20</f>
        <v>0</v>
      </c>
      <c r="L20" s="88" t="str">
        <f>Mitglieder_Alphabetisch!L20</f>
        <v>HRo</v>
      </c>
    </row>
    <row r="21" spans="1:12" hidden="1">
      <c r="A21" s="176" t="str">
        <f>Mitglieder_Alphabetisch!A21</f>
        <v>Zuname20</v>
      </c>
      <c r="B21" s="176" t="str">
        <f>Mitglieder_Alphabetisch!B21</f>
        <v>Vorn.20</v>
      </c>
      <c r="C21" s="5">
        <f>Mitglieder_Alphabetisch!C21</f>
        <v>16948</v>
      </c>
      <c r="D21" s="5">
        <f>Mitglieder_Alphabetisch!D21</f>
        <v>38919</v>
      </c>
      <c r="E21" s="5">
        <f>Mitglieder_Alphabetisch!E21</f>
        <v>0</v>
      </c>
      <c r="F21" s="176" t="str">
        <f>Mitglieder_Alphabetisch!F21</f>
        <v>Strasse20</v>
      </c>
      <c r="G21" s="177" t="str">
        <f>Mitglieder_Alphabetisch!G21</f>
        <v>5xxx</v>
      </c>
      <c r="H21" s="176" t="str">
        <f>Mitglieder_Alphabetisch!H21</f>
        <v>Ort</v>
      </c>
      <c r="I21" s="177">
        <f>Mitglieder_Alphabetisch!I21</f>
        <v>72</v>
      </c>
      <c r="J21" s="184">
        <f>Mitglieder_Alphabetisch!J21</f>
        <v>12</v>
      </c>
      <c r="K21" s="180">
        <f>Mitglieder_Alphabetisch!K21</f>
        <v>0</v>
      </c>
      <c r="L21" s="98" t="str">
        <f>Mitglieder_Alphabetisch!L21</f>
        <v>BHe</v>
      </c>
    </row>
    <row r="22" spans="1:12" hidden="1">
      <c r="A22" s="176" t="str">
        <f>Mitglieder_Alphabetisch!A22</f>
        <v>Zuname21</v>
      </c>
      <c r="B22" s="176" t="str">
        <f>Mitglieder_Alphabetisch!B22</f>
        <v>Vorn.21</v>
      </c>
      <c r="C22" s="5">
        <f>Mitglieder_Alphabetisch!C22</f>
        <v>16282</v>
      </c>
      <c r="D22" s="5">
        <f>Mitglieder_Alphabetisch!D22</f>
        <v>39391</v>
      </c>
      <c r="E22" s="5">
        <f>Mitglieder_Alphabetisch!E22</f>
        <v>0</v>
      </c>
      <c r="F22" s="176" t="str">
        <f>Mitglieder_Alphabetisch!F22</f>
        <v>Strasse21</v>
      </c>
      <c r="G22" s="177" t="str">
        <f>Mitglieder_Alphabetisch!G22</f>
        <v>5xxx</v>
      </c>
      <c r="H22" s="176" t="str">
        <f>Mitglieder_Alphabetisch!H22</f>
        <v>Ort</v>
      </c>
      <c r="I22" s="177">
        <f>Mitglieder_Alphabetisch!I22</f>
        <v>74</v>
      </c>
      <c r="J22" s="184">
        <f>Mitglieder_Alphabetisch!J22</f>
        <v>11</v>
      </c>
      <c r="K22" s="180">
        <f>Mitglieder_Alphabetisch!K22</f>
        <v>0</v>
      </c>
      <c r="L22" s="88" t="str">
        <f>Mitglieder_Alphabetisch!L22</f>
        <v>HRo</v>
      </c>
    </row>
    <row r="23" spans="1:12" hidden="1">
      <c r="A23" s="176" t="str">
        <f>Mitglieder_Alphabetisch!A23</f>
        <v>Zuname22</v>
      </c>
      <c r="B23" s="176" t="str">
        <f>Mitglieder_Alphabetisch!B23</f>
        <v>Vorn.22</v>
      </c>
      <c r="C23" s="5">
        <f>Mitglieder_Alphabetisch!C23</f>
        <v>14488</v>
      </c>
      <c r="D23" s="5">
        <f>Mitglieder_Alphabetisch!D23</f>
        <v>36488</v>
      </c>
      <c r="E23" s="5">
        <f>Mitglieder_Alphabetisch!E23</f>
        <v>0</v>
      </c>
      <c r="F23" s="176" t="str">
        <f>Mitglieder_Alphabetisch!F23</f>
        <v>Strasse22</v>
      </c>
      <c r="G23" s="177" t="str">
        <f>Mitglieder_Alphabetisch!G23</f>
        <v>5xxx</v>
      </c>
      <c r="H23" s="176" t="str">
        <f>Mitglieder_Alphabetisch!H23</f>
        <v>Ort</v>
      </c>
      <c r="I23" s="177">
        <f>Mitglieder_Alphabetisch!I23</f>
        <v>79</v>
      </c>
      <c r="J23" s="184">
        <f>Mitglieder_Alphabetisch!J23</f>
        <v>19</v>
      </c>
      <c r="K23" s="180">
        <f>Mitglieder_Alphabetisch!K23</f>
        <v>0</v>
      </c>
      <c r="L23" s="88" t="str">
        <f>Mitglieder_Alphabetisch!L23</f>
        <v>HRo</v>
      </c>
    </row>
    <row r="24" spans="1:12" hidden="1">
      <c r="A24" s="176" t="str">
        <f>Mitglieder_Alphabetisch!A24</f>
        <v>Zuname23</v>
      </c>
      <c r="B24" s="176" t="str">
        <f>Mitglieder_Alphabetisch!B24</f>
        <v>Vorn.23</v>
      </c>
      <c r="C24" s="5">
        <f>Mitglieder_Alphabetisch!C24</f>
        <v>13894</v>
      </c>
      <c r="D24" s="5">
        <f>Mitglieder_Alphabetisch!D24</f>
        <v>38839</v>
      </c>
      <c r="E24" s="5">
        <f>Mitglieder_Alphabetisch!E24</f>
        <v>0</v>
      </c>
      <c r="F24" s="176" t="str">
        <f>Mitglieder_Alphabetisch!F24</f>
        <v>Strasse23</v>
      </c>
      <c r="G24" s="177" t="str">
        <f>Mitglieder_Alphabetisch!G24</f>
        <v>5xxx</v>
      </c>
      <c r="H24" s="176" t="str">
        <f>Mitglieder_Alphabetisch!H24</f>
        <v>Ort</v>
      </c>
      <c r="I24" s="177">
        <f>Mitglieder_Alphabetisch!I24</f>
        <v>80</v>
      </c>
      <c r="J24" s="184">
        <f>Mitglieder_Alphabetisch!J24</f>
        <v>12</v>
      </c>
      <c r="K24" s="180">
        <f>Mitglieder_Alphabetisch!K24</f>
        <v>0</v>
      </c>
      <c r="L24" s="97" t="str">
        <f>Mitglieder_Alphabetisch!L24</f>
        <v>HHa</v>
      </c>
    </row>
    <row r="25" spans="1:12" hidden="1">
      <c r="A25" s="176" t="str">
        <f>Mitglieder_Alphabetisch!A25</f>
        <v>Zuname24</v>
      </c>
      <c r="B25" s="176" t="str">
        <f>Mitglieder_Alphabetisch!B25</f>
        <v>Vorn.24</v>
      </c>
      <c r="C25" s="5">
        <f>Mitglieder_Alphabetisch!C25</f>
        <v>12817</v>
      </c>
      <c r="D25" s="5">
        <f>Mitglieder_Alphabetisch!D25</f>
        <v>39559</v>
      </c>
      <c r="E25" s="5">
        <f>Mitglieder_Alphabetisch!E25</f>
        <v>0</v>
      </c>
      <c r="F25" s="176" t="str">
        <f>Mitglieder_Alphabetisch!F25</f>
        <v>Strasse24</v>
      </c>
      <c r="G25" s="177" t="str">
        <f>Mitglieder_Alphabetisch!G25</f>
        <v>5xxx</v>
      </c>
      <c r="H25" s="176" t="str">
        <f>Mitglieder_Alphabetisch!H25</f>
        <v>Ort</v>
      </c>
      <c r="I25" s="177">
        <f>Mitglieder_Alphabetisch!I25</f>
        <v>83</v>
      </c>
      <c r="J25" s="184">
        <f>Mitglieder_Alphabetisch!J25</f>
        <v>10</v>
      </c>
      <c r="K25" s="180">
        <f>Mitglieder_Alphabetisch!K25</f>
        <v>0</v>
      </c>
      <c r="L25" s="87" t="str">
        <f>Mitglieder_Alphabetisch!L25</f>
        <v>HFr</v>
      </c>
    </row>
    <row r="26" spans="1:12">
      <c r="A26" s="176" t="str">
        <f>Mitglieder_Alphabetisch!A26</f>
        <v>Zuname25</v>
      </c>
      <c r="B26" s="176" t="str">
        <f>Mitglieder_Alphabetisch!B26</f>
        <v>Vorn.25</v>
      </c>
      <c r="C26" s="5">
        <f>Mitglieder_Alphabetisch!C26</f>
        <v>11748</v>
      </c>
      <c r="D26" s="5">
        <f>Mitglieder_Alphabetisch!D26</f>
        <v>35870</v>
      </c>
      <c r="E26" s="5">
        <f>Mitglieder_Alphabetisch!E26</f>
        <v>0</v>
      </c>
      <c r="F26" s="176" t="str">
        <f>Mitglieder_Alphabetisch!F26</f>
        <v>Strasse25</v>
      </c>
      <c r="G26" s="177" t="str">
        <f>Mitglieder_Alphabetisch!G26</f>
        <v>5xxx</v>
      </c>
      <c r="H26" s="176" t="str">
        <f>Mitglieder_Alphabetisch!H26</f>
        <v>Ort</v>
      </c>
      <c r="I26" s="177">
        <f>Mitglieder_Alphabetisch!I26</f>
        <v>86</v>
      </c>
      <c r="J26" s="184">
        <f>Mitglieder_Alphabetisch!J26</f>
        <v>20</v>
      </c>
      <c r="K26" s="180">
        <f>Mitglieder_Alphabetisch!K26</f>
        <v>0</v>
      </c>
      <c r="L26" s="87" t="str">
        <f>Mitglieder_Alphabetisch!L26</f>
        <v>HFr</v>
      </c>
    </row>
    <row r="27" spans="1:12" hidden="1">
      <c r="A27" s="176" t="str">
        <f>Mitglieder_Alphabetisch!A27</f>
        <v>Zuname26</v>
      </c>
      <c r="B27" s="176" t="str">
        <f>Mitglieder_Alphabetisch!B27</f>
        <v>Vorn.26</v>
      </c>
      <c r="C27" s="5">
        <f>Mitglieder_Alphabetisch!C27</f>
        <v>11486</v>
      </c>
      <c r="D27" s="5">
        <f>Mitglieder_Alphabetisch!D27</f>
        <v>36306</v>
      </c>
      <c r="E27" s="5">
        <f>Mitglieder_Alphabetisch!E27</f>
        <v>22540</v>
      </c>
      <c r="F27" s="176" t="str">
        <f>Mitglieder_Alphabetisch!F27</f>
        <v>Strasse26</v>
      </c>
      <c r="G27" s="177" t="str">
        <f>Mitglieder_Alphabetisch!G27</f>
        <v>5xxx</v>
      </c>
      <c r="H27" s="176" t="str">
        <f>Mitglieder_Alphabetisch!H27</f>
        <v>Ort</v>
      </c>
      <c r="I27" s="177">
        <f>Mitglieder_Alphabetisch!I27</f>
        <v>87</v>
      </c>
      <c r="J27" s="184">
        <f>Mitglieder_Alphabetisch!J27</f>
        <v>19</v>
      </c>
      <c r="K27" s="180">
        <f>Mitglieder_Alphabetisch!K27</f>
        <v>57</v>
      </c>
      <c r="L27" s="87" t="str">
        <f>Mitglieder_Alphabetisch!L27</f>
        <v>HFr</v>
      </c>
    </row>
    <row r="28" spans="1:12" hidden="1">
      <c r="A28" s="176" t="str">
        <f>Mitglieder_Alphabetisch!A28</f>
        <v>Zuname27</v>
      </c>
      <c r="B28" s="176" t="str">
        <f>Mitglieder_Alphabetisch!B28</f>
        <v>Vorn.27</v>
      </c>
      <c r="C28" s="5">
        <f>Mitglieder_Alphabetisch!C28</f>
        <v>14136</v>
      </c>
      <c r="D28" s="5">
        <f>Mitglieder_Alphabetisch!D28</f>
        <v>36306</v>
      </c>
      <c r="E28" s="5">
        <f>Mitglieder_Alphabetisch!E28</f>
        <v>22540</v>
      </c>
      <c r="F28" s="176" t="str">
        <f>Mitglieder_Alphabetisch!F28</f>
        <v>Strasse27</v>
      </c>
      <c r="G28" s="177" t="str">
        <f>Mitglieder_Alphabetisch!G28</f>
        <v>5xxx</v>
      </c>
      <c r="H28" s="176" t="str">
        <f>Mitglieder_Alphabetisch!H28</f>
        <v>Ort</v>
      </c>
      <c r="I28" s="177">
        <f>Mitglieder_Alphabetisch!I28</f>
        <v>80</v>
      </c>
      <c r="J28" s="184">
        <f>Mitglieder_Alphabetisch!J28</f>
        <v>19</v>
      </c>
      <c r="K28" s="180">
        <f>Mitglieder_Alphabetisch!K28</f>
        <v>57</v>
      </c>
      <c r="L28" s="87" t="str">
        <f>Mitglieder_Alphabetisch!L28</f>
        <v>HFr</v>
      </c>
    </row>
    <row r="29" spans="1:12" hidden="1">
      <c r="A29" s="176" t="str">
        <f>Mitglieder_Alphabetisch!A29</f>
        <v>Zuname28</v>
      </c>
      <c r="B29" s="176" t="str">
        <f>Mitglieder_Alphabetisch!B29</f>
        <v>Vorn.28</v>
      </c>
      <c r="C29" s="5">
        <f>Mitglieder_Alphabetisch!C29</f>
        <v>14667</v>
      </c>
      <c r="D29" s="5">
        <f>Mitglieder_Alphabetisch!D29</f>
        <v>39373</v>
      </c>
      <c r="E29" s="5">
        <f>Mitglieder_Alphabetisch!E29</f>
        <v>0</v>
      </c>
      <c r="F29" s="176" t="str">
        <f>Mitglieder_Alphabetisch!F29</f>
        <v>Strasse28</v>
      </c>
      <c r="G29" s="177" t="str">
        <f>Mitglieder_Alphabetisch!G29</f>
        <v>5xxx</v>
      </c>
      <c r="H29" s="176" t="str">
        <f>Mitglieder_Alphabetisch!H29</f>
        <v>Ort</v>
      </c>
      <c r="I29" s="177">
        <f>Mitglieder_Alphabetisch!I29</f>
        <v>78</v>
      </c>
      <c r="J29" s="184">
        <f>Mitglieder_Alphabetisch!J29</f>
        <v>11</v>
      </c>
      <c r="K29" s="180">
        <f>Mitglieder_Alphabetisch!K29</f>
        <v>0</v>
      </c>
      <c r="L29" s="88" t="str">
        <f>Mitglieder_Alphabetisch!L29</f>
        <v>HRo</v>
      </c>
    </row>
    <row r="30" spans="1:12" hidden="1">
      <c r="A30" s="176" t="str">
        <f>Mitglieder_Alphabetisch!A30</f>
        <v>Zuname29</v>
      </c>
      <c r="B30" s="176" t="str">
        <f>Mitglieder_Alphabetisch!B30</f>
        <v>Vorn.29</v>
      </c>
      <c r="C30" s="5">
        <f>Mitglieder_Alphabetisch!C30</f>
        <v>11853</v>
      </c>
      <c r="D30" s="5">
        <f>Mitglieder_Alphabetisch!D30</f>
        <v>37123</v>
      </c>
      <c r="E30" s="5">
        <f>Mitglieder_Alphabetisch!E30</f>
        <v>21154</v>
      </c>
      <c r="F30" s="176" t="str">
        <f>Mitglieder_Alphabetisch!F30</f>
        <v>Strasse29</v>
      </c>
      <c r="G30" s="177" t="str">
        <f>Mitglieder_Alphabetisch!G30</f>
        <v>5xxx</v>
      </c>
      <c r="H30" s="176" t="str">
        <f>Mitglieder_Alphabetisch!H30</f>
        <v>Ort</v>
      </c>
      <c r="I30" s="177">
        <f>Mitglieder_Alphabetisch!I30</f>
        <v>86</v>
      </c>
      <c r="J30" s="184">
        <f>Mitglieder_Alphabetisch!J30</f>
        <v>17</v>
      </c>
      <c r="K30" s="180">
        <f>Mitglieder_Alphabetisch!K30</f>
        <v>61</v>
      </c>
      <c r="L30" s="88" t="str">
        <f>Mitglieder_Alphabetisch!L30</f>
        <v>HRo</v>
      </c>
    </row>
    <row r="31" spans="1:12" hidden="1">
      <c r="A31" s="176" t="str">
        <f>Mitglieder_Alphabetisch!A31</f>
        <v>Zuname30</v>
      </c>
      <c r="B31" s="176" t="str">
        <f>Mitglieder_Alphabetisch!B31</f>
        <v>Vorn.30</v>
      </c>
      <c r="C31" s="5">
        <f>Mitglieder_Alphabetisch!C31</f>
        <v>12025</v>
      </c>
      <c r="D31" s="5">
        <f>Mitglieder_Alphabetisch!D31</f>
        <v>37123</v>
      </c>
      <c r="E31" s="5">
        <f>Mitglieder_Alphabetisch!E31</f>
        <v>21154</v>
      </c>
      <c r="F31" s="176" t="str">
        <f>Mitglieder_Alphabetisch!F31</f>
        <v>Strasse30</v>
      </c>
      <c r="G31" s="177" t="str">
        <f>Mitglieder_Alphabetisch!G31</f>
        <v>5xxx</v>
      </c>
      <c r="H31" s="176" t="str">
        <f>Mitglieder_Alphabetisch!H31</f>
        <v>Ort</v>
      </c>
      <c r="I31" s="177">
        <f>Mitglieder_Alphabetisch!I31</f>
        <v>86</v>
      </c>
      <c r="J31" s="184">
        <f>Mitglieder_Alphabetisch!J31</f>
        <v>17</v>
      </c>
      <c r="K31" s="180">
        <f>Mitglieder_Alphabetisch!K31</f>
        <v>61</v>
      </c>
      <c r="L31" s="88" t="str">
        <f>Mitglieder_Alphabetisch!L31</f>
        <v>HRo</v>
      </c>
    </row>
    <row r="32" spans="1:12" hidden="1">
      <c r="A32" s="176" t="str">
        <f>Mitglieder_Alphabetisch!A32</f>
        <v>Zuname31</v>
      </c>
      <c r="B32" s="176" t="str">
        <f>Mitglieder_Alphabetisch!B32</f>
        <v>Vorn.31</v>
      </c>
      <c r="C32" s="5">
        <f>Mitglieder_Alphabetisch!C32</f>
        <v>16046</v>
      </c>
      <c r="D32" s="5">
        <f>Mitglieder_Alphabetisch!D32</f>
        <v>37180</v>
      </c>
      <c r="E32" s="5">
        <f>Mitglieder_Alphabetisch!E32</f>
        <v>0</v>
      </c>
      <c r="F32" s="176" t="str">
        <f>Mitglieder_Alphabetisch!F32</f>
        <v>Strasse31</v>
      </c>
      <c r="G32" s="177" t="str">
        <f>Mitglieder_Alphabetisch!G32</f>
        <v>5xxx</v>
      </c>
      <c r="H32" s="176" t="str">
        <f>Mitglieder_Alphabetisch!H32</f>
        <v>Ort</v>
      </c>
      <c r="I32" s="177">
        <f>Mitglieder_Alphabetisch!I32</f>
        <v>75</v>
      </c>
      <c r="J32" s="184">
        <f>Mitglieder_Alphabetisch!J32</f>
        <v>17</v>
      </c>
      <c r="K32" s="180">
        <f>Mitglieder_Alphabetisch!K32</f>
        <v>0</v>
      </c>
      <c r="L32" s="87" t="str">
        <f>Mitglieder_Alphabetisch!L32</f>
        <v>HFr</v>
      </c>
    </row>
    <row r="33" spans="1:12" hidden="1">
      <c r="A33" s="176" t="str">
        <f>Mitglieder_Alphabetisch!A33</f>
        <v>Zuname32</v>
      </c>
      <c r="B33" s="176" t="str">
        <f>Mitglieder_Alphabetisch!B33</f>
        <v>Vorn.32</v>
      </c>
      <c r="C33" s="5">
        <f>Mitglieder_Alphabetisch!C33</f>
        <v>9105</v>
      </c>
      <c r="D33" s="5">
        <f>Mitglieder_Alphabetisch!D33</f>
        <v>33989</v>
      </c>
      <c r="E33" s="5">
        <f>Mitglieder_Alphabetisch!E33</f>
        <v>0</v>
      </c>
      <c r="F33" s="176" t="str">
        <f>Mitglieder_Alphabetisch!F33</f>
        <v>Strasse32</v>
      </c>
      <c r="G33" s="177" t="str">
        <f>Mitglieder_Alphabetisch!G33</f>
        <v>5xxx</v>
      </c>
      <c r="H33" s="176" t="str">
        <f>Mitglieder_Alphabetisch!H33</f>
        <v>Ort</v>
      </c>
      <c r="I33" s="177">
        <f>Mitglieder_Alphabetisch!I33</f>
        <v>94</v>
      </c>
      <c r="J33" s="184">
        <f>Mitglieder_Alphabetisch!J33</f>
        <v>25</v>
      </c>
      <c r="K33" s="180">
        <f>Mitglieder_Alphabetisch!K33</f>
        <v>0</v>
      </c>
      <c r="L33" s="99" t="str">
        <f>Mitglieder_Alphabetisch!L33</f>
        <v>BMa</v>
      </c>
    </row>
    <row r="34" spans="1:12" hidden="1">
      <c r="A34" s="176" t="str">
        <f>Mitglieder_Alphabetisch!A34</f>
        <v>Zuname33</v>
      </c>
      <c r="B34" s="176" t="str">
        <f>Mitglieder_Alphabetisch!B34</f>
        <v>Vorn.33</v>
      </c>
      <c r="C34" s="5">
        <f>Mitglieder_Alphabetisch!C34</f>
        <v>17213</v>
      </c>
      <c r="D34" s="5">
        <f>Mitglieder_Alphabetisch!D34</f>
        <v>39352</v>
      </c>
      <c r="E34" s="5">
        <f>Mitglieder_Alphabetisch!E34</f>
        <v>0</v>
      </c>
      <c r="F34" s="176" t="str">
        <f>Mitglieder_Alphabetisch!F34</f>
        <v>Strasse33</v>
      </c>
      <c r="G34" s="177" t="str">
        <f>Mitglieder_Alphabetisch!G34</f>
        <v>5xxx</v>
      </c>
      <c r="H34" s="176" t="str">
        <f>Mitglieder_Alphabetisch!H34</f>
        <v>Ort</v>
      </c>
      <c r="I34" s="177">
        <f>Mitglieder_Alphabetisch!I34</f>
        <v>71</v>
      </c>
      <c r="J34" s="184">
        <f>Mitglieder_Alphabetisch!J34</f>
        <v>11</v>
      </c>
      <c r="K34" s="180">
        <f>Mitglieder_Alphabetisch!K34</f>
        <v>0</v>
      </c>
      <c r="L34" s="86" t="str">
        <f>Mitglieder_Alphabetisch!L34</f>
        <v>SEr</v>
      </c>
    </row>
    <row r="35" spans="1:12" hidden="1">
      <c r="A35" s="176" t="str">
        <f>Mitglieder_Alphabetisch!A35</f>
        <v>Zuname34</v>
      </c>
      <c r="B35" s="176" t="str">
        <f>Mitglieder_Alphabetisch!B35</f>
        <v>Vorn.34</v>
      </c>
      <c r="C35" s="5">
        <f>Mitglieder_Alphabetisch!C35</f>
        <v>15910</v>
      </c>
      <c r="D35" s="5">
        <f>Mitglieder_Alphabetisch!D35</f>
        <v>39457</v>
      </c>
      <c r="E35" s="5">
        <f>Mitglieder_Alphabetisch!E35</f>
        <v>26018</v>
      </c>
      <c r="F35" s="176" t="str">
        <f>Mitglieder_Alphabetisch!F35</f>
        <v>Strasse34</v>
      </c>
      <c r="G35" s="177" t="str">
        <f>Mitglieder_Alphabetisch!G35</f>
        <v>5xxx</v>
      </c>
      <c r="H35" s="176" t="str">
        <f>Mitglieder_Alphabetisch!H35</f>
        <v>Ort</v>
      </c>
      <c r="I35" s="177">
        <f>Mitglieder_Alphabetisch!I35</f>
        <v>75</v>
      </c>
      <c r="J35" s="184">
        <f>Mitglieder_Alphabetisch!J35</f>
        <v>10</v>
      </c>
      <c r="K35" s="180">
        <f>Mitglieder_Alphabetisch!K35</f>
        <v>47</v>
      </c>
      <c r="L35" s="86" t="str">
        <f>Mitglieder_Alphabetisch!L35</f>
        <v>SEr</v>
      </c>
    </row>
    <row r="36" spans="1:12" hidden="1">
      <c r="A36" s="176" t="str">
        <f>Mitglieder_Alphabetisch!A36</f>
        <v>Zuname35</v>
      </c>
      <c r="B36" s="176" t="str">
        <f>Mitglieder_Alphabetisch!B36</f>
        <v>Vorn.35</v>
      </c>
      <c r="C36" s="5">
        <f>Mitglieder_Alphabetisch!C36</f>
        <v>15713</v>
      </c>
      <c r="D36" s="5">
        <f>Mitglieder_Alphabetisch!D36</f>
        <v>39457</v>
      </c>
      <c r="E36" s="5">
        <f>Mitglieder_Alphabetisch!E36</f>
        <v>26018</v>
      </c>
      <c r="F36" s="176" t="str">
        <f>Mitglieder_Alphabetisch!F36</f>
        <v>Strasse35</v>
      </c>
      <c r="G36" s="177" t="str">
        <f>Mitglieder_Alphabetisch!G36</f>
        <v>5xxx</v>
      </c>
      <c r="H36" s="176" t="str">
        <f>Mitglieder_Alphabetisch!H36</f>
        <v>Ort</v>
      </c>
      <c r="I36" s="177">
        <f>Mitglieder_Alphabetisch!I36</f>
        <v>75</v>
      </c>
      <c r="J36" s="184">
        <f>Mitglieder_Alphabetisch!J36</f>
        <v>10</v>
      </c>
      <c r="K36" s="180">
        <f>Mitglieder_Alphabetisch!K36</f>
        <v>47</v>
      </c>
      <c r="L36" s="86" t="str">
        <f>Mitglieder_Alphabetisch!L36</f>
        <v>SEr</v>
      </c>
    </row>
    <row r="37" spans="1:12" hidden="1">
      <c r="A37" s="176" t="str">
        <f>Mitglieder_Alphabetisch!A37</f>
        <v>Zuname36</v>
      </c>
      <c r="B37" s="176" t="str">
        <f>Mitglieder_Alphabetisch!B37</f>
        <v>Vorn.36</v>
      </c>
      <c r="C37" s="5">
        <f>Mitglieder_Alphabetisch!C37</f>
        <v>16569</v>
      </c>
      <c r="D37" s="5">
        <f>Mitglieder_Alphabetisch!D37</f>
        <v>41533</v>
      </c>
      <c r="E37" s="5">
        <f>Mitglieder_Alphabetisch!E37</f>
        <v>0</v>
      </c>
      <c r="F37" s="176" t="str">
        <f>Mitglieder_Alphabetisch!F37</f>
        <v>Strasse36</v>
      </c>
      <c r="G37" s="177" t="str">
        <f>Mitglieder_Alphabetisch!G37</f>
        <v>5xxx</v>
      </c>
      <c r="H37" s="176" t="str">
        <f>Mitglieder_Alphabetisch!H37</f>
        <v>Ort</v>
      </c>
      <c r="I37" s="177">
        <f>Mitglieder_Alphabetisch!I37</f>
        <v>73</v>
      </c>
      <c r="J37" s="184">
        <f>Mitglieder_Alphabetisch!J37</f>
        <v>5</v>
      </c>
      <c r="K37" s="180">
        <f>Mitglieder_Alphabetisch!K37</f>
        <v>0</v>
      </c>
      <c r="L37" s="86" t="str">
        <f>Mitglieder_Alphabetisch!L37</f>
        <v>SEr</v>
      </c>
    </row>
    <row r="38" spans="1:12" hidden="1">
      <c r="A38" s="176" t="str">
        <f>Mitglieder_Alphabetisch!A38</f>
        <v>Zuname37</v>
      </c>
      <c r="B38" s="176" t="str">
        <f>Mitglieder_Alphabetisch!B38</f>
        <v>Vorn.37</v>
      </c>
      <c r="C38" s="5">
        <f>Mitglieder_Alphabetisch!C38</f>
        <v>18759</v>
      </c>
      <c r="D38" s="5">
        <f>Mitglieder_Alphabetisch!D38</f>
        <v>36852</v>
      </c>
      <c r="E38" s="5">
        <f>Mitglieder_Alphabetisch!E38</f>
        <v>0</v>
      </c>
      <c r="F38" s="176" t="str">
        <f>Mitglieder_Alphabetisch!F38</f>
        <v>Strasse37</v>
      </c>
      <c r="G38" s="177" t="str">
        <f>Mitglieder_Alphabetisch!G38</f>
        <v>5xxx</v>
      </c>
      <c r="H38" s="176" t="str">
        <f>Mitglieder_Alphabetisch!H38</f>
        <v>Ort</v>
      </c>
      <c r="I38" s="177">
        <f>Mitglieder_Alphabetisch!I38</f>
        <v>67</v>
      </c>
      <c r="J38" s="184">
        <f>Mitglieder_Alphabetisch!J38</f>
        <v>18</v>
      </c>
      <c r="K38" s="180">
        <f>Mitglieder_Alphabetisch!K38</f>
        <v>0</v>
      </c>
      <c r="L38" s="88" t="str">
        <f>Mitglieder_Alphabetisch!L38</f>
        <v>HRo</v>
      </c>
    </row>
    <row r="39" spans="1:12" hidden="1">
      <c r="A39" s="176" t="str">
        <f>Mitglieder_Alphabetisch!A39</f>
        <v>Zuname38</v>
      </c>
      <c r="B39" s="176" t="str">
        <f>Mitglieder_Alphabetisch!B39</f>
        <v>Vorn.38</v>
      </c>
      <c r="C39" s="5">
        <f>Mitglieder_Alphabetisch!C39</f>
        <v>15894</v>
      </c>
      <c r="D39" s="5">
        <f>Mitglieder_Alphabetisch!D39</f>
        <v>36852</v>
      </c>
      <c r="E39" s="5">
        <f>Mitglieder_Alphabetisch!E39</f>
        <v>0</v>
      </c>
      <c r="F39" s="176" t="str">
        <f>Mitglieder_Alphabetisch!F39</f>
        <v>Strasse38</v>
      </c>
      <c r="G39" s="177" t="str">
        <f>Mitglieder_Alphabetisch!G39</f>
        <v>5xxx</v>
      </c>
      <c r="H39" s="176" t="str">
        <f>Mitglieder_Alphabetisch!H39</f>
        <v>Ort</v>
      </c>
      <c r="I39" s="177">
        <f>Mitglieder_Alphabetisch!I39</f>
        <v>75</v>
      </c>
      <c r="J39" s="184">
        <f>Mitglieder_Alphabetisch!J39</f>
        <v>18</v>
      </c>
      <c r="K39" s="180">
        <f>Mitglieder_Alphabetisch!K39</f>
        <v>0</v>
      </c>
      <c r="L39" s="88" t="str">
        <f>Mitglieder_Alphabetisch!L39</f>
        <v>HRo</v>
      </c>
    </row>
    <row r="40" spans="1:12" hidden="1">
      <c r="A40" s="176" t="str">
        <f>Mitglieder_Alphabetisch!A40</f>
        <v>Zuname39</v>
      </c>
      <c r="B40" s="176" t="str">
        <f>Mitglieder_Alphabetisch!B40</f>
        <v>Vorn.39</v>
      </c>
      <c r="C40" s="5">
        <f>Mitglieder_Alphabetisch!C40</f>
        <v>15781</v>
      </c>
      <c r="D40" s="5">
        <f>Mitglieder_Alphabetisch!D40</f>
        <v>43082</v>
      </c>
      <c r="E40" s="5">
        <f>Mitglieder_Alphabetisch!E40</f>
        <v>0</v>
      </c>
      <c r="F40" s="176" t="str">
        <f>Mitglieder_Alphabetisch!F40</f>
        <v>Strasse39</v>
      </c>
      <c r="G40" s="177" t="str">
        <f>Mitglieder_Alphabetisch!G40</f>
        <v>5xxx</v>
      </c>
      <c r="H40" s="176" t="str">
        <f>Mitglieder_Alphabetisch!H40</f>
        <v>Ort</v>
      </c>
      <c r="I40" s="177">
        <f>Mitglieder_Alphabetisch!I40</f>
        <v>75</v>
      </c>
      <c r="J40" s="184">
        <f>Mitglieder_Alphabetisch!J40</f>
        <v>1</v>
      </c>
      <c r="K40" s="180">
        <f>Mitglieder_Alphabetisch!K40</f>
        <v>0</v>
      </c>
      <c r="L40" s="86" t="str">
        <f>Mitglieder_Alphabetisch!L40</f>
        <v>SEr</v>
      </c>
    </row>
    <row r="41" spans="1:12" hidden="1">
      <c r="A41" s="176" t="str">
        <f>Mitglieder_Alphabetisch!A41</f>
        <v>Zuname40</v>
      </c>
      <c r="B41" s="176" t="str">
        <f>Mitglieder_Alphabetisch!B41</f>
        <v>Vorn.40</v>
      </c>
      <c r="C41" s="5">
        <f>Mitglieder_Alphabetisch!C41</f>
        <v>17689</v>
      </c>
      <c r="D41" s="5">
        <f>Mitglieder_Alphabetisch!D41</f>
        <v>41086</v>
      </c>
      <c r="E41" s="5">
        <f>Mitglieder_Alphabetisch!E41</f>
        <v>0</v>
      </c>
      <c r="F41" s="176" t="str">
        <f>Mitglieder_Alphabetisch!F41</f>
        <v>Strasse40</v>
      </c>
      <c r="G41" s="177" t="str">
        <f>Mitglieder_Alphabetisch!G41</f>
        <v>5xxx</v>
      </c>
      <c r="H41" s="176" t="str">
        <f>Mitglieder_Alphabetisch!H41</f>
        <v>Ort</v>
      </c>
      <c r="I41" s="177">
        <f>Mitglieder_Alphabetisch!I41</f>
        <v>70</v>
      </c>
      <c r="J41" s="184">
        <f>Mitglieder_Alphabetisch!J41</f>
        <v>6</v>
      </c>
      <c r="K41" s="180">
        <f>Mitglieder_Alphabetisch!K41</f>
        <v>0</v>
      </c>
      <c r="L41" s="87" t="str">
        <f>Mitglieder_Alphabetisch!L41</f>
        <v>HFr</v>
      </c>
    </row>
    <row r="42" spans="1:12">
      <c r="A42" s="176" t="str">
        <f>Mitglieder_Alphabetisch!A42</f>
        <v>Zuname41</v>
      </c>
      <c r="B42" s="176" t="str">
        <f>Mitglieder_Alphabetisch!B42</f>
        <v>Vorn.41</v>
      </c>
      <c r="C42" s="5">
        <f>Mitglieder_Alphabetisch!C42</f>
        <v>14296</v>
      </c>
      <c r="D42" s="5">
        <f>Mitglieder_Alphabetisch!D42</f>
        <v>35870</v>
      </c>
      <c r="E42" s="5">
        <f>Mitglieder_Alphabetisch!E42</f>
        <v>0</v>
      </c>
      <c r="F42" s="176" t="str">
        <f>Mitglieder_Alphabetisch!F42</f>
        <v>Strasse41</v>
      </c>
      <c r="G42" s="177" t="str">
        <f>Mitglieder_Alphabetisch!G42</f>
        <v>5xxx</v>
      </c>
      <c r="H42" s="176" t="str">
        <f>Mitglieder_Alphabetisch!H42</f>
        <v>Ort</v>
      </c>
      <c r="I42" s="177">
        <f>Mitglieder_Alphabetisch!I42</f>
        <v>79</v>
      </c>
      <c r="J42" s="184">
        <f>Mitglieder_Alphabetisch!J42</f>
        <v>20</v>
      </c>
      <c r="K42" s="180">
        <f>Mitglieder_Alphabetisch!K42</f>
        <v>0</v>
      </c>
      <c r="L42" s="99" t="str">
        <f>Mitglieder_Alphabetisch!L42</f>
        <v>BMa</v>
      </c>
    </row>
    <row r="43" spans="1:12" hidden="1">
      <c r="A43" s="176" t="str">
        <f>Mitglieder_Alphabetisch!A43</f>
        <v>Zuname42</v>
      </c>
      <c r="B43" s="176" t="str">
        <f>Mitglieder_Alphabetisch!B43</f>
        <v>Vorn.42</v>
      </c>
      <c r="C43" s="5">
        <f>Mitglieder_Alphabetisch!C43</f>
        <v>16756</v>
      </c>
      <c r="D43" s="5">
        <f>Mitglieder_Alphabetisch!D43</f>
        <v>42282</v>
      </c>
      <c r="E43" s="5">
        <f>Mitglieder_Alphabetisch!E43</f>
        <v>24887</v>
      </c>
      <c r="F43" s="176" t="str">
        <f>Mitglieder_Alphabetisch!F43</f>
        <v>Strasse42</v>
      </c>
      <c r="G43" s="177" t="str">
        <f>Mitglieder_Alphabetisch!G43</f>
        <v>5xxx</v>
      </c>
      <c r="H43" s="176" t="str">
        <f>Mitglieder_Alphabetisch!H43</f>
        <v>Ort</v>
      </c>
      <c r="I43" s="177">
        <f>Mitglieder_Alphabetisch!I43</f>
        <v>73</v>
      </c>
      <c r="J43" s="184">
        <f>Mitglieder_Alphabetisch!J43</f>
        <v>3</v>
      </c>
      <c r="K43" s="180">
        <f>Mitglieder_Alphabetisch!K43</f>
        <v>50</v>
      </c>
      <c r="L43" s="88" t="str">
        <f>Mitglieder_Alphabetisch!L43</f>
        <v>HRo</v>
      </c>
    </row>
    <row r="44" spans="1:12" hidden="1">
      <c r="A44" s="176" t="str">
        <f>Mitglieder_Alphabetisch!A44</f>
        <v>Zuname43</v>
      </c>
      <c r="B44" s="176" t="str">
        <f>Mitglieder_Alphabetisch!B44</f>
        <v>Vorn.43</v>
      </c>
      <c r="C44" s="5">
        <f>Mitglieder_Alphabetisch!C44</f>
        <v>17512</v>
      </c>
      <c r="D44" s="5">
        <f>Mitglieder_Alphabetisch!D44</f>
        <v>42282</v>
      </c>
      <c r="E44" s="5">
        <f>Mitglieder_Alphabetisch!E44</f>
        <v>24887</v>
      </c>
      <c r="F44" s="176" t="str">
        <f>Mitglieder_Alphabetisch!F44</f>
        <v>Strasse43</v>
      </c>
      <c r="G44" s="177" t="str">
        <f>Mitglieder_Alphabetisch!G44</f>
        <v>5xxx</v>
      </c>
      <c r="H44" s="176" t="str">
        <f>Mitglieder_Alphabetisch!H44</f>
        <v>Ort</v>
      </c>
      <c r="I44" s="177">
        <f>Mitglieder_Alphabetisch!I44</f>
        <v>71</v>
      </c>
      <c r="J44" s="184">
        <f>Mitglieder_Alphabetisch!J44</f>
        <v>3</v>
      </c>
      <c r="K44" s="180">
        <f>Mitglieder_Alphabetisch!K44</f>
        <v>50</v>
      </c>
      <c r="L44" s="88" t="str">
        <f>Mitglieder_Alphabetisch!L44</f>
        <v>HRo</v>
      </c>
    </row>
    <row r="45" spans="1:12" hidden="1">
      <c r="A45" s="176" t="str">
        <f>Mitglieder_Alphabetisch!A45</f>
        <v>Zuname44</v>
      </c>
      <c r="B45" s="176" t="str">
        <f>Mitglieder_Alphabetisch!B45</f>
        <v>Vorn.44</v>
      </c>
      <c r="C45" s="5">
        <f>Mitglieder_Alphabetisch!C45</f>
        <v>14595</v>
      </c>
      <c r="D45" s="5">
        <f>Mitglieder_Alphabetisch!D45</f>
        <v>37089</v>
      </c>
      <c r="E45" s="5">
        <f>Mitglieder_Alphabetisch!E45</f>
        <v>0</v>
      </c>
      <c r="F45" s="176" t="str">
        <f>Mitglieder_Alphabetisch!F45</f>
        <v>Strasse44</v>
      </c>
      <c r="G45" s="177" t="str">
        <f>Mitglieder_Alphabetisch!G45</f>
        <v>5xxx</v>
      </c>
      <c r="H45" s="176" t="str">
        <f>Mitglieder_Alphabetisch!H45</f>
        <v>Ort</v>
      </c>
      <c r="I45" s="177">
        <f>Mitglieder_Alphabetisch!I45</f>
        <v>79</v>
      </c>
      <c r="J45" s="184">
        <f>Mitglieder_Alphabetisch!J45</f>
        <v>17</v>
      </c>
      <c r="K45" s="180">
        <f>Mitglieder_Alphabetisch!K45</f>
        <v>0</v>
      </c>
      <c r="L45" s="88" t="str">
        <f>Mitglieder_Alphabetisch!L45</f>
        <v>HRo</v>
      </c>
    </row>
    <row r="46" spans="1:12" hidden="1">
      <c r="A46" s="176" t="str">
        <f>Mitglieder_Alphabetisch!A46</f>
        <v>Zuname45</v>
      </c>
      <c r="B46" s="176" t="str">
        <f>Mitglieder_Alphabetisch!B46</f>
        <v>Vorn.45</v>
      </c>
      <c r="C46" s="5">
        <f>Mitglieder_Alphabetisch!C46</f>
        <v>14650</v>
      </c>
      <c r="D46" s="5">
        <f>Mitglieder_Alphabetisch!D46</f>
        <v>39146</v>
      </c>
      <c r="E46" s="5">
        <f>Mitglieder_Alphabetisch!E46</f>
        <v>0</v>
      </c>
      <c r="F46" s="176" t="str">
        <f>Mitglieder_Alphabetisch!F46</f>
        <v>Strasse45</v>
      </c>
      <c r="G46" s="177" t="str">
        <f>Mitglieder_Alphabetisch!G46</f>
        <v>5xxx</v>
      </c>
      <c r="H46" s="176" t="str">
        <f>Mitglieder_Alphabetisch!H46</f>
        <v>Ort</v>
      </c>
      <c r="I46" s="177">
        <f>Mitglieder_Alphabetisch!I46</f>
        <v>78</v>
      </c>
      <c r="J46" s="184">
        <f>Mitglieder_Alphabetisch!J46</f>
        <v>11</v>
      </c>
      <c r="K46" s="180">
        <f>Mitglieder_Alphabetisch!K46</f>
        <v>0</v>
      </c>
      <c r="L46" s="87" t="str">
        <f>Mitglieder_Alphabetisch!L46</f>
        <v>HFr</v>
      </c>
    </row>
    <row r="47" spans="1:12" hidden="1">
      <c r="A47" s="176" t="str">
        <f>Mitglieder_Alphabetisch!A47</f>
        <v>Zuname46</v>
      </c>
      <c r="B47" s="176" t="str">
        <f>Mitglieder_Alphabetisch!B47</f>
        <v>Vorn.46</v>
      </c>
      <c r="C47" s="5">
        <f>Mitglieder_Alphabetisch!C47</f>
        <v>17494</v>
      </c>
      <c r="D47" s="5">
        <f>Mitglieder_Alphabetisch!D47</f>
        <v>37459</v>
      </c>
      <c r="E47" s="5">
        <f>Mitglieder_Alphabetisch!E47</f>
        <v>0</v>
      </c>
      <c r="F47" s="176" t="str">
        <f>Mitglieder_Alphabetisch!F47</f>
        <v>Strasse46</v>
      </c>
      <c r="G47" s="177" t="str">
        <f>Mitglieder_Alphabetisch!G47</f>
        <v>5xxx</v>
      </c>
      <c r="H47" s="176" t="str">
        <f>Mitglieder_Alphabetisch!H47</f>
        <v>Ort</v>
      </c>
      <c r="I47" s="177">
        <f>Mitglieder_Alphabetisch!I47</f>
        <v>71</v>
      </c>
      <c r="J47" s="184">
        <f>Mitglieder_Alphabetisch!J47</f>
        <v>16</v>
      </c>
      <c r="K47" s="180">
        <f>Mitglieder_Alphabetisch!K47</f>
        <v>0</v>
      </c>
      <c r="L47" s="98" t="str">
        <f>Mitglieder_Alphabetisch!L47</f>
        <v>BHe</v>
      </c>
    </row>
    <row r="48" spans="1:12" hidden="1">
      <c r="A48" s="176" t="str">
        <f>Mitglieder_Alphabetisch!A48</f>
        <v>Zuname47</v>
      </c>
      <c r="B48" s="176" t="str">
        <f>Mitglieder_Alphabetisch!B48</f>
        <v>Vorn.47</v>
      </c>
      <c r="C48" s="5">
        <f>Mitglieder_Alphabetisch!C48</f>
        <v>19837</v>
      </c>
      <c r="D48" s="5">
        <f>Mitglieder_Alphabetisch!D48</f>
        <v>40439</v>
      </c>
      <c r="E48" s="5">
        <f>Mitglieder_Alphabetisch!E48</f>
        <v>0</v>
      </c>
      <c r="F48" s="176" t="str">
        <f>Mitglieder_Alphabetisch!F48</f>
        <v>Strasse47</v>
      </c>
      <c r="G48" s="177" t="str">
        <f>Mitglieder_Alphabetisch!G48</f>
        <v>5xxx</v>
      </c>
      <c r="H48" s="176" t="str">
        <f>Mitglieder_Alphabetisch!H48</f>
        <v>Ort</v>
      </c>
      <c r="I48" s="177">
        <f>Mitglieder_Alphabetisch!I48</f>
        <v>64</v>
      </c>
      <c r="J48" s="184">
        <f>Mitglieder_Alphabetisch!J48</f>
        <v>8</v>
      </c>
      <c r="K48" s="180">
        <f>Mitglieder_Alphabetisch!K48</f>
        <v>0</v>
      </c>
      <c r="L48" s="97" t="str">
        <f>Mitglieder_Alphabetisch!L48</f>
        <v>HHa</v>
      </c>
    </row>
    <row r="49" spans="1:12" hidden="1">
      <c r="A49" s="176" t="str">
        <f>Mitglieder_Alphabetisch!A49</f>
        <v>Zuname48</v>
      </c>
      <c r="B49" s="176" t="str">
        <f>Mitglieder_Alphabetisch!B49</f>
        <v>Vorn.48</v>
      </c>
      <c r="C49" s="5">
        <f>Mitglieder_Alphabetisch!C49</f>
        <v>9645</v>
      </c>
      <c r="D49" s="5">
        <f>Mitglieder_Alphabetisch!D49</f>
        <v>30317</v>
      </c>
      <c r="E49" s="5">
        <f>Mitglieder_Alphabetisch!E49</f>
        <v>0</v>
      </c>
      <c r="F49" s="176" t="str">
        <f>Mitglieder_Alphabetisch!F49</f>
        <v>Strasse48</v>
      </c>
      <c r="G49" s="177" t="str">
        <f>Mitglieder_Alphabetisch!G49</f>
        <v>5xxx</v>
      </c>
      <c r="H49" s="176" t="str">
        <f>Mitglieder_Alphabetisch!H49</f>
        <v>Ort</v>
      </c>
      <c r="I49" s="177">
        <f>Mitglieder_Alphabetisch!I49</f>
        <v>92</v>
      </c>
      <c r="J49" s="184">
        <f>Mitglieder_Alphabetisch!J49</f>
        <v>35</v>
      </c>
      <c r="K49" s="180">
        <f>Mitglieder_Alphabetisch!K49</f>
        <v>0</v>
      </c>
      <c r="L49" s="99" t="str">
        <f>Mitglieder_Alphabetisch!L49</f>
        <v>BMa</v>
      </c>
    </row>
    <row r="50" spans="1:12" hidden="1">
      <c r="A50" s="176" t="str">
        <f>Mitglieder_Alphabetisch!A50</f>
        <v>Zuname49</v>
      </c>
      <c r="B50" s="176" t="str">
        <f>Mitglieder_Alphabetisch!B50</f>
        <v>Vorn.49</v>
      </c>
      <c r="C50" s="5">
        <f>Mitglieder_Alphabetisch!C50</f>
        <v>17275</v>
      </c>
      <c r="D50" s="5">
        <f>Mitglieder_Alphabetisch!D50</f>
        <v>37866</v>
      </c>
      <c r="E50" s="5">
        <f>Mitglieder_Alphabetisch!E50</f>
        <v>30799</v>
      </c>
      <c r="F50" s="176" t="str">
        <f>Mitglieder_Alphabetisch!F50</f>
        <v>Strasse49</v>
      </c>
      <c r="G50" s="177" t="str">
        <f>Mitglieder_Alphabetisch!G50</f>
        <v>5xxx</v>
      </c>
      <c r="H50" s="176" t="str">
        <f>Mitglieder_Alphabetisch!H50</f>
        <v>Ort</v>
      </c>
      <c r="I50" s="177">
        <f>Mitglieder_Alphabetisch!I50</f>
        <v>71</v>
      </c>
      <c r="J50" s="184">
        <f>Mitglieder_Alphabetisch!J50</f>
        <v>15</v>
      </c>
      <c r="K50" s="180">
        <f>Mitglieder_Alphabetisch!K50</f>
        <v>34</v>
      </c>
      <c r="L50" s="97" t="str">
        <f>Mitglieder_Alphabetisch!L50</f>
        <v>HHa</v>
      </c>
    </row>
    <row r="51" spans="1:12" hidden="1">
      <c r="A51" s="176" t="str">
        <f>Mitglieder_Alphabetisch!A51</f>
        <v>Zuname50</v>
      </c>
      <c r="B51" s="176" t="str">
        <f>Mitglieder_Alphabetisch!B51</f>
        <v>Vorn.50</v>
      </c>
      <c r="C51" s="5">
        <f>Mitglieder_Alphabetisch!C51</f>
        <v>18545</v>
      </c>
      <c r="D51" s="5">
        <f>Mitglieder_Alphabetisch!D51</f>
        <v>37866</v>
      </c>
      <c r="E51" s="5">
        <f>Mitglieder_Alphabetisch!E51</f>
        <v>30799</v>
      </c>
      <c r="F51" s="176" t="str">
        <f>Mitglieder_Alphabetisch!F51</f>
        <v>Strasse50</v>
      </c>
      <c r="G51" s="177" t="str">
        <f>Mitglieder_Alphabetisch!G51</f>
        <v>5xxx</v>
      </c>
      <c r="H51" s="176" t="str">
        <f>Mitglieder_Alphabetisch!H51</f>
        <v>Ort</v>
      </c>
      <c r="I51" s="177">
        <f>Mitglieder_Alphabetisch!I51</f>
        <v>68</v>
      </c>
      <c r="J51" s="184">
        <f>Mitglieder_Alphabetisch!J51</f>
        <v>15</v>
      </c>
      <c r="K51" s="180">
        <f>Mitglieder_Alphabetisch!K51</f>
        <v>34</v>
      </c>
      <c r="L51" s="97" t="str">
        <f>Mitglieder_Alphabetisch!L51</f>
        <v>HHa</v>
      </c>
    </row>
    <row r="52" spans="1:12" hidden="1">
      <c r="A52" s="176" t="str">
        <f>Mitglieder_Alphabetisch!A52</f>
        <v>Zuname51</v>
      </c>
      <c r="B52" s="176" t="str">
        <f>Mitglieder_Alphabetisch!B52</f>
        <v>Vorn.51</v>
      </c>
      <c r="C52" s="5">
        <f>Mitglieder_Alphabetisch!C52</f>
        <v>15502</v>
      </c>
      <c r="D52" s="5">
        <f>Mitglieder_Alphabetisch!D52</f>
        <v>40519</v>
      </c>
      <c r="E52" s="5">
        <f>Mitglieder_Alphabetisch!E52</f>
        <v>24892</v>
      </c>
      <c r="F52" s="176" t="str">
        <f>Mitglieder_Alphabetisch!F52</f>
        <v>Strasse51</v>
      </c>
      <c r="G52" s="177" t="str">
        <f>Mitglieder_Alphabetisch!G52</f>
        <v>5xxx</v>
      </c>
      <c r="H52" s="176" t="str">
        <f>Mitglieder_Alphabetisch!H52</f>
        <v>Ort</v>
      </c>
      <c r="I52" s="177">
        <f>Mitglieder_Alphabetisch!I52</f>
        <v>76</v>
      </c>
      <c r="J52" s="184">
        <f>Mitglieder_Alphabetisch!J52</f>
        <v>8</v>
      </c>
      <c r="K52" s="180">
        <f>Mitglieder_Alphabetisch!K52</f>
        <v>50</v>
      </c>
      <c r="L52" s="99" t="str">
        <f>Mitglieder_Alphabetisch!L52</f>
        <v>BMa</v>
      </c>
    </row>
    <row r="53" spans="1:12" hidden="1">
      <c r="A53" s="176" t="str">
        <f>Mitglieder_Alphabetisch!A53</f>
        <v>Zuname52</v>
      </c>
      <c r="B53" s="176" t="str">
        <f>Mitglieder_Alphabetisch!B53</f>
        <v>Vorn.52</v>
      </c>
      <c r="C53" s="5">
        <f>Mitglieder_Alphabetisch!C53</f>
        <v>15334</v>
      </c>
      <c r="D53" s="5">
        <f>Mitglieder_Alphabetisch!D53</f>
        <v>40519</v>
      </c>
      <c r="E53" s="5">
        <f>Mitglieder_Alphabetisch!E53</f>
        <v>24892</v>
      </c>
      <c r="F53" s="176" t="str">
        <f>Mitglieder_Alphabetisch!F53</f>
        <v>Strasse52</v>
      </c>
      <c r="G53" s="177" t="str">
        <f>Mitglieder_Alphabetisch!G53</f>
        <v>5xxx</v>
      </c>
      <c r="H53" s="176" t="str">
        <f>Mitglieder_Alphabetisch!H53</f>
        <v>Ort</v>
      </c>
      <c r="I53" s="177">
        <f>Mitglieder_Alphabetisch!I53</f>
        <v>77</v>
      </c>
      <c r="J53" s="184">
        <f>Mitglieder_Alphabetisch!J53</f>
        <v>8</v>
      </c>
      <c r="K53" s="180">
        <f>Mitglieder_Alphabetisch!K53</f>
        <v>50</v>
      </c>
      <c r="L53" s="99" t="str">
        <f>Mitglieder_Alphabetisch!L53</f>
        <v>BMa</v>
      </c>
    </row>
    <row r="54" spans="1:12" hidden="1">
      <c r="A54" s="176" t="str">
        <f>Mitglieder_Alphabetisch!A54</f>
        <v>Zuname53</v>
      </c>
      <c r="B54" s="176" t="str">
        <f>Mitglieder_Alphabetisch!B54</f>
        <v>Vorn.53</v>
      </c>
      <c r="C54" s="5">
        <f>Mitglieder_Alphabetisch!C54</f>
        <v>13997</v>
      </c>
      <c r="D54" s="5">
        <f>Mitglieder_Alphabetisch!D54</f>
        <v>32828</v>
      </c>
      <c r="E54" s="5">
        <f>Mitglieder_Alphabetisch!E54</f>
        <v>0</v>
      </c>
      <c r="F54" s="176" t="str">
        <f>Mitglieder_Alphabetisch!F54</f>
        <v>Strasse53</v>
      </c>
      <c r="G54" s="177" t="str">
        <f>Mitglieder_Alphabetisch!G54</f>
        <v>5xxx</v>
      </c>
      <c r="H54" s="176" t="str">
        <f>Mitglieder_Alphabetisch!H54</f>
        <v>Ort</v>
      </c>
      <c r="I54" s="177">
        <f>Mitglieder_Alphabetisch!I54</f>
        <v>80</v>
      </c>
      <c r="J54" s="184">
        <f>Mitglieder_Alphabetisch!J54</f>
        <v>29</v>
      </c>
      <c r="K54" s="180">
        <f>Mitglieder_Alphabetisch!K54</f>
        <v>0</v>
      </c>
      <c r="L54" s="87" t="str">
        <f>Mitglieder_Alphabetisch!L54</f>
        <v>HFr</v>
      </c>
    </row>
    <row r="55" spans="1:12" hidden="1">
      <c r="A55" s="176" t="str">
        <f>Mitglieder_Alphabetisch!A55</f>
        <v>Zuname54</v>
      </c>
      <c r="B55" s="176" t="str">
        <f>Mitglieder_Alphabetisch!B55</f>
        <v>Vorn.54</v>
      </c>
      <c r="C55" s="5">
        <f>Mitglieder_Alphabetisch!C55</f>
        <v>8856</v>
      </c>
      <c r="D55" s="5">
        <f>Mitglieder_Alphabetisch!D55</f>
        <v>31106</v>
      </c>
      <c r="E55" s="5">
        <f>Mitglieder_Alphabetisch!E55</f>
        <v>0</v>
      </c>
      <c r="F55" s="176" t="str">
        <f>Mitglieder_Alphabetisch!F55</f>
        <v>Strasse54</v>
      </c>
      <c r="G55" s="177" t="str">
        <f>Mitglieder_Alphabetisch!G55</f>
        <v>5xxx</v>
      </c>
      <c r="H55" s="176" t="str">
        <f>Mitglieder_Alphabetisch!H55</f>
        <v>Ort</v>
      </c>
      <c r="I55" s="177">
        <f>Mitglieder_Alphabetisch!I55</f>
        <v>94</v>
      </c>
      <c r="J55" s="184">
        <f>Mitglieder_Alphabetisch!J55</f>
        <v>33</v>
      </c>
      <c r="K55" s="180">
        <f>Mitglieder_Alphabetisch!K55</f>
        <v>0</v>
      </c>
      <c r="L55" s="88" t="str">
        <f>Mitglieder_Alphabetisch!L55</f>
        <v>HRo</v>
      </c>
    </row>
    <row r="56" spans="1:12" hidden="1">
      <c r="A56" s="176" t="str">
        <f>Mitglieder_Alphabetisch!A56</f>
        <v>Zuname55</v>
      </c>
      <c r="B56" s="176" t="str">
        <f>Mitglieder_Alphabetisch!B56</f>
        <v>Vorn.55</v>
      </c>
      <c r="C56" s="5">
        <f>Mitglieder_Alphabetisch!C56</f>
        <v>17138</v>
      </c>
      <c r="D56" s="5">
        <f>Mitglieder_Alphabetisch!D56</f>
        <v>38394</v>
      </c>
      <c r="E56" s="5">
        <f>Mitglieder_Alphabetisch!E56</f>
        <v>25123</v>
      </c>
      <c r="F56" s="176" t="str">
        <f>Mitglieder_Alphabetisch!F56</f>
        <v>Strasse55</v>
      </c>
      <c r="G56" s="177" t="str">
        <f>Mitglieder_Alphabetisch!G56</f>
        <v>5xxx</v>
      </c>
      <c r="H56" s="176" t="str">
        <f>Mitglieder_Alphabetisch!H56</f>
        <v>Ort</v>
      </c>
      <c r="I56" s="177">
        <f>Mitglieder_Alphabetisch!I56</f>
        <v>72</v>
      </c>
      <c r="J56" s="184">
        <f>Mitglieder_Alphabetisch!J56</f>
        <v>13</v>
      </c>
      <c r="K56" s="180">
        <f>Mitglieder_Alphabetisch!K56</f>
        <v>50</v>
      </c>
      <c r="L56" s="88" t="str">
        <f>Mitglieder_Alphabetisch!L56</f>
        <v>HRo</v>
      </c>
    </row>
    <row r="57" spans="1:12" hidden="1">
      <c r="A57" s="176" t="str">
        <f>Mitglieder_Alphabetisch!A57</f>
        <v>Zuname56</v>
      </c>
      <c r="B57" s="176" t="str">
        <f>Mitglieder_Alphabetisch!B57</f>
        <v>Vorn.56</v>
      </c>
      <c r="C57" s="5">
        <f>Mitglieder_Alphabetisch!C57</f>
        <v>16892</v>
      </c>
      <c r="D57" s="5">
        <f>Mitglieder_Alphabetisch!D57</f>
        <v>39036</v>
      </c>
      <c r="E57" s="5">
        <f>Mitglieder_Alphabetisch!E57</f>
        <v>25123</v>
      </c>
      <c r="F57" s="176" t="str">
        <f>Mitglieder_Alphabetisch!F57</f>
        <v>Strasse56</v>
      </c>
      <c r="G57" s="177" t="str">
        <f>Mitglieder_Alphabetisch!G57</f>
        <v>5xxx</v>
      </c>
      <c r="H57" s="176" t="str">
        <f>Mitglieder_Alphabetisch!H57</f>
        <v>Ort</v>
      </c>
      <c r="I57" s="177">
        <f>Mitglieder_Alphabetisch!I57</f>
        <v>72</v>
      </c>
      <c r="J57" s="184">
        <f>Mitglieder_Alphabetisch!J57</f>
        <v>12</v>
      </c>
      <c r="K57" s="180">
        <f>Mitglieder_Alphabetisch!K57</f>
        <v>50</v>
      </c>
      <c r="L57" s="88" t="str">
        <f>Mitglieder_Alphabetisch!L57</f>
        <v>HRo</v>
      </c>
    </row>
    <row r="58" spans="1:12" hidden="1">
      <c r="A58" s="176" t="str">
        <f>Mitglieder_Alphabetisch!A58</f>
        <v>Zuname57</v>
      </c>
      <c r="B58" s="176" t="str">
        <f>Mitglieder_Alphabetisch!B58</f>
        <v>Vorn.57</v>
      </c>
      <c r="C58" s="5">
        <f>Mitglieder_Alphabetisch!C58</f>
        <v>14814</v>
      </c>
      <c r="D58" s="5">
        <f>Mitglieder_Alphabetisch!D58</f>
        <v>36920</v>
      </c>
      <c r="E58" s="5">
        <f>Mitglieder_Alphabetisch!E58</f>
        <v>0</v>
      </c>
      <c r="F58" s="176" t="str">
        <f>Mitglieder_Alphabetisch!F58</f>
        <v>Strasse57</v>
      </c>
      <c r="G58" s="177" t="str">
        <f>Mitglieder_Alphabetisch!G58</f>
        <v>5xxx</v>
      </c>
      <c r="H58" s="176" t="str">
        <f>Mitglieder_Alphabetisch!H58</f>
        <v>Ort</v>
      </c>
      <c r="I58" s="177">
        <f>Mitglieder_Alphabetisch!I58</f>
        <v>78</v>
      </c>
      <c r="J58" s="184">
        <f>Mitglieder_Alphabetisch!J58</f>
        <v>17</v>
      </c>
      <c r="K58" s="180">
        <f>Mitglieder_Alphabetisch!K58</f>
        <v>0</v>
      </c>
      <c r="L58" s="99" t="str">
        <f>Mitglieder_Alphabetisch!L58</f>
        <v>BMa</v>
      </c>
    </row>
    <row r="59" spans="1:12" hidden="1">
      <c r="A59" s="176" t="str">
        <f>Mitglieder_Alphabetisch!A59</f>
        <v>Zuname58</v>
      </c>
      <c r="B59" s="176" t="str">
        <f>Mitglieder_Alphabetisch!B59</f>
        <v>Vorn.58</v>
      </c>
      <c r="C59" s="5">
        <f>Mitglieder_Alphabetisch!C59</f>
        <v>15026</v>
      </c>
      <c r="D59" s="5">
        <f>Mitglieder_Alphabetisch!D59</f>
        <v>42976</v>
      </c>
      <c r="E59" s="5">
        <f>Mitglieder_Alphabetisch!E59</f>
        <v>0</v>
      </c>
      <c r="F59" s="176" t="str">
        <f>Mitglieder_Alphabetisch!F59</f>
        <v>Strasse58</v>
      </c>
      <c r="G59" s="177" t="str">
        <f>Mitglieder_Alphabetisch!G59</f>
        <v>5xxx</v>
      </c>
      <c r="H59" s="176" t="str">
        <f>Mitglieder_Alphabetisch!H59</f>
        <v>Ort</v>
      </c>
      <c r="I59" s="177">
        <f>Mitglieder_Alphabetisch!I59</f>
        <v>77</v>
      </c>
      <c r="J59" s="184">
        <f>Mitglieder_Alphabetisch!J59</f>
        <v>1</v>
      </c>
      <c r="K59" s="180">
        <f>Mitglieder_Alphabetisch!K59</f>
        <v>0</v>
      </c>
      <c r="L59" s="96" t="str">
        <f>Mitglieder_Alphabetisch!L59</f>
        <v>RHe</v>
      </c>
    </row>
    <row r="60" spans="1:12" hidden="1">
      <c r="A60" s="176" t="str">
        <f>Mitglieder_Alphabetisch!A60</f>
        <v>Zuname59</v>
      </c>
      <c r="B60" s="176" t="str">
        <f>Mitglieder_Alphabetisch!B60</f>
        <v>Vorn.59</v>
      </c>
      <c r="C60" s="5">
        <f>Mitglieder_Alphabetisch!C60</f>
        <v>16072</v>
      </c>
      <c r="D60" s="5">
        <f>Mitglieder_Alphabetisch!D60</f>
        <v>42976</v>
      </c>
      <c r="E60" s="5">
        <f>Mitglieder_Alphabetisch!E60</f>
        <v>0</v>
      </c>
      <c r="F60" s="176" t="str">
        <f>Mitglieder_Alphabetisch!F60</f>
        <v>Strasse59</v>
      </c>
      <c r="G60" s="177" t="str">
        <f>Mitglieder_Alphabetisch!G60</f>
        <v>5xxx</v>
      </c>
      <c r="H60" s="176" t="str">
        <f>Mitglieder_Alphabetisch!H60</f>
        <v>Ort</v>
      </c>
      <c r="I60" s="177">
        <f>Mitglieder_Alphabetisch!I60</f>
        <v>74</v>
      </c>
      <c r="J60" s="184">
        <f>Mitglieder_Alphabetisch!J60</f>
        <v>1</v>
      </c>
      <c r="K60" s="180">
        <f>Mitglieder_Alphabetisch!K60</f>
        <v>0</v>
      </c>
      <c r="L60" s="96" t="str">
        <f>Mitglieder_Alphabetisch!L60</f>
        <v>RHe</v>
      </c>
    </row>
    <row r="61" spans="1:12">
      <c r="A61" s="176" t="str">
        <f>Mitglieder_Alphabetisch!A61</f>
        <v>Zuname60</v>
      </c>
      <c r="B61" s="176" t="str">
        <f>Mitglieder_Alphabetisch!B61</f>
        <v>Vorn.60</v>
      </c>
      <c r="C61" s="5">
        <f>Mitglieder_Alphabetisch!C61</f>
        <v>14734</v>
      </c>
      <c r="D61" s="5">
        <f>Mitglieder_Alphabetisch!D61</f>
        <v>36146</v>
      </c>
      <c r="E61" s="5">
        <f>Mitglieder_Alphabetisch!E61</f>
        <v>24990</v>
      </c>
      <c r="F61" s="176" t="str">
        <f>Mitglieder_Alphabetisch!F61</f>
        <v>Strasse60</v>
      </c>
      <c r="G61" s="177" t="str">
        <f>Mitglieder_Alphabetisch!G61</f>
        <v>5xxx</v>
      </c>
      <c r="H61" s="176" t="str">
        <f>Mitglieder_Alphabetisch!H61</f>
        <v>Ort</v>
      </c>
      <c r="I61" s="177">
        <f>Mitglieder_Alphabetisch!I61</f>
        <v>78</v>
      </c>
      <c r="J61" s="184">
        <f>Mitglieder_Alphabetisch!J61</f>
        <v>20</v>
      </c>
      <c r="K61" s="180">
        <f>Mitglieder_Alphabetisch!K61</f>
        <v>50</v>
      </c>
      <c r="L61" s="86" t="str">
        <f>Mitglieder_Alphabetisch!L61</f>
        <v>SEr</v>
      </c>
    </row>
    <row r="62" spans="1:12">
      <c r="A62" s="176" t="str">
        <f>Mitglieder_Alphabetisch!A62</f>
        <v>Zuname61</v>
      </c>
      <c r="B62" s="176" t="str">
        <f>Mitglieder_Alphabetisch!B62</f>
        <v>Vorn.61</v>
      </c>
      <c r="C62" s="5">
        <f>Mitglieder_Alphabetisch!C62</f>
        <v>12388</v>
      </c>
      <c r="D62" s="5">
        <f>Mitglieder_Alphabetisch!D62</f>
        <v>36146</v>
      </c>
      <c r="E62" s="5">
        <f>Mitglieder_Alphabetisch!E62</f>
        <v>24990</v>
      </c>
      <c r="F62" s="176" t="str">
        <f>Mitglieder_Alphabetisch!F62</f>
        <v>Strasse61</v>
      </c>
      <c r="G62" s="177" t="str">
        <f>Mitglieder_Alphabetisch!G62</f>
        <v>5xxx</v>
      </c>
      <c r="H62" s="176" t="str">
        <f>Mitglieder_Alphabetisch!H62</f>
        <v>Ort</v>
      </c>
      <c r="I62" s="177">
        <f>Mitglieder_Alphabetisch!I62</f>
        <v>85</v>
      </c>
      <c r="J62" s="184">
        <f>Mitglieder_Alphabetisch!J62</f>
        <v>20</v>
      </c>
      <c r="K62" s="180">
        <f>Mitglieder_Alphabetisch!K62</f>
        <v>50</v>
      </c>
      <c r="L62" s="86" t="str">
        <f>Mitglieder_Alphabetisch!L62</f>
        <v>SEr</v>
      </c>
    </row>
    <row r="63" spans="1:12" hidden="1">
      <c r="A63" s="176" t="str">
        <f>Mitglieder_Alphabetisch!A63</f>
        <v>Zuname62</v>
      </c>
      <c r="B63" s="176" t="str">
        <f>Mitglieder_Alphabetisch!B63</f>
        <v>Vorn.62</v>
      </c>
      <c r="C63" s="5">
        <f>Mitglieder_Alphabetisch!C63</f>
        <v>14472</v>
      </c>
      <c r="D63" s="5">
        <f>Mitglieder_Alphabetisch!D63</f>
        <v>40948</v>
      </c>
      <c r="E63" s="5">
        <f>Mitglieder_Alphabetisch!E63</f>
        <v>0</v>
      </c>
      <c r="F63" s="176" t="str">
        <f>Mitglieder_Alphabetisch!F63</f>
        <v>Strasse62</v>
      </c>
      <c r="G63" s="177" t="str">
        <f>Mitglieder_Alphabetisch!G63</f>
        <v>5xxx</v>
      </c>
      <c r="H63" s="176" t="str">
        <f>Mitglieder_Alphabetisch!H63</f>
        <v>Ort</v>
      </c>
      <c r="I63" s="177">
        <f>Mitglieder_Alphabetisch!I63</f>
        <v>79</v>
      </c>
      <c r="J63" s="184">
        <f>Mitglieder_Alphabetisch!J63</f>
        <v>6</v>
      </c>
      <c r="K63" s="180">
        <f>Mitglieder_Alphabetisch!K63</f>
        <v>0</v>
      </c>
      <c r="L63" s="98" t="str">
        <f>Mitglieder_Alphabetisch!L63</f>
        <v>BHe</v>
      </c>
    </row>
    <row r="64" spans="1:12" hidden="1">
      <c r="A64" s="176" t="str">
        <f>Mitglieder_Alphabetisch!A64</f>
        <v>Zuname63</v>
      </c>
      <c r="B64" s="176" t="str">
        <f>Mitglieder_Alphabetisch!B64</f>
        <v>Vorn.63</v>
      </c>
      <c r="C64" s="5">
        <f>Mitglieder_Alphabetisch!C64</f>
        <v>15099</v>
      </c>
      <c r="D64" s="5">
        <f>Mitglieder_Alphabetisch!D64</f>
        <v>37308</v>
      </c>
      <c r="E64" s="5">
        <f>Mitglieder_Alphabetisch!E64</f>
        <v>22806</v>
      </c>
      <c r="F64" s="176" t="str">
        <f>Mitglieder_Alphabetisch!F64</f>
        <v>Strasse63</v>
      </c>
      <c r="G64" s="177" t="str">
        <f>Mitglieder_Alphabetisch!G64</f>
        <v>5xxx</v>
      </c>
      <c r="H64" s="176" t="str">
        <f>Mitglieder_Alphabetisch!H64</f>
        <v>Ort</v>
      </c>
      <c r="I64" s="177">
        <f>Mitglieder_Alphabetisch!I64</f>
        <v>77</v>
      </c>
      <c r="J64" s="184">
        <f>Mitglieder_Alphabetisch!J64</f>
        <v>16</v>
      </c>
      <c r="K64" s="180">
        <f>Mitglieder_Alphabetisch!K64</f>
        <v>56</v>
      </c>
      <c r="L64" s="98" t="str">
        <f>Mitglieder_Alphabetisch!L64</f>
        <v>BHe</v>
      </c>
    </row>
    <row r="65" spans="1:12" hidden="1">
      <c r="A65" s="176" t="str">
        <f>Mitglieder_Alphabetisch!A65</f>
        <v>Zuname64</v>
      </c>
      <c r="B65" s="176" t="str">
        <f>Mitglieder_Alphabetisch!B65</f>
        <v>Vorn.64</v>
      </c>
      <c r="C65" s="5">
        <f>Mitglieder_Alphabetisch!C65</f>
        <v>14520</v>
      </c>
      <c r="D65" s="5">
        <f>Mitglieder_Alphabetisch!D65</f>
        <v>37308</v>
      </c>
      <c r="E65" s="5">
        <f>Mitglieder_Alphabetisch!E65</f>
        <v>22806</v>
      </c>
      <c r="F65" s="176" t="str">
        <f>Mitglieder_Alphabetisch!F65</f>
        <v>Strasse64</v>
      </c>
      <c r="G65" s="177" t="str">
        <f>Mitglieder_Alphabetisch!G65</f>
        <v>5xxx</v>
      </c>
      <c r="H65" s="176" t="str">
        <f>Mitglieder_Alphabetisch!H65</f>
        <v>Ort</v>
      </c>
      <c r="I65" s="177">
        <f>Mitglieder_Alphabetisch!I65</f>
        <v>79</v>
      </c>
      <c r="J65" s="184">
        <f>Mitglieder_Alphabetisch!J65</f>
        <v>16</v>
      </c>
      <c r="K65" s="180">
        <f>Mitglieder_Alphabetisch!K65</f>
        <v>56</v>
      </c>
      <c r="L65" s="98" t="str">
        <f>Mitglieder_Alphabetisch!L65</f>
        <v>BHe</v>
      </c>
    </row>
    <row r="66" spans="1:12" hidden="1">
      <c r="A66" s="176" t="str">
        <f>Mitglieder_Alphabetisch!A66</f>
        <v>Zuname65</v>
      </c>
      <c r="B66" s="176" t="str">
        <f>Mitglieder_Alphabetisch!B66</f>
        <v>Vorn.65</v>
      </c>
      <c r="C66" s="5">
        <f>Mitglieder_Alphabetisch!C66</f>
        <v>15838</v>
      </c>
      <c r="D66" s="5">
        <f>Mitglieder_Alphabetisch!D66</f>
        <v>37210</v>
      </c>
      <c r="E66" s="5">
        <f>Mitglieder_Alphabetisch!E66</f>
        <v>0</v>
      </c>
      <c r="F66" s="176" t="str">
        <f>Mitglieder_Alphabetisch!F66</f>
        <v>Strasse65</v>
      </c>
      <c r="G66" s="177" t="str">
        <f>Mitglieder_Alphabetisch!G66</f>
        <v>5xxx</v>
      </c>
      <c r="H66" s="176" t="str">
        <f>Mitglieder_Alphabetisch!H66</f>
        <v>Ort</v>
      </c>
      <c r="I66" s="177">
        <f>Mitglieder_Alphabetisch!I66</f>
        <v>75</v>
      </c>
      <c r="J66" s="184">
        <f>Mitglieder_Alphabetisch!J66</f>
        <v>17</v>
      </c>
      <c r="K66" s="180">
        <f>Mitglieder_Alphabetisch!K66</f>
        <v>0</v>
      </c>
      <c r="L66" s="87" t="str">
        <f>Mitglieder_Alphabetisch!L66</f>
        <v>HFr</v>
      </c>
    </row>
    <row r="67" spans="1:12" hidden="1">
      <c r="A67" s="176" t="str">
        <f>Mitglieder_Alphabetisch!A67</f>
        <v>Zuname66</v>
      </c>
      <c r="B67" s="176" t="str">
        <f>Mitglieder_Alphabetisch!B67</f>
        <v>Vorn.66</v>
      </c>
      <c r="C67" s="5">
        <f>Mitglieder_Alphabetisch!C67</f>
        <v>14539</v>
      </c>
      <c r="D67" s="5">
        <f>Mitglieder_Alphabetisch!D67</f>
        <v>37263</v>
      </c>
      <c r="E67" s="5">
        <f>Mitglieder_Alphabetisch!E67</f>
        <v>0</v>
      </c>
      <c r="F67" s="176" t="str">
        <f>Mitglieder_Alphabetisch!F67</f>
        <v>Strasse66</v>
      </c>
      <c r="G67" s="177" t="str">
        <f>Mitglieder_Alphabetisch!G67</f>
        <v>5xxx</v>
      </c>
      <c r="H67" s="176" t="str">
        <f>Mitglieder_Alphabetisch!H67</f>
        <v>Ort</v>
      </c>
      <c r="I67" s="177">
        <f>Mitglieder_Alphabetisch!I67</f>
        <v>79</v>
      </c>
      <c r="J67" s="184">
        <f>Mitglieder_Alphabetisch!J67</f>
        <v>16</v>
      </c>
      <c r="K67" s="180">
        <f>Mitglieder_Alphabetisch!K67</f>
        <v>0</v>
      </c>
      <c r="L67" s="86" t="str">
        <f>Mitglieder_Alphabetisch!L67</f>
        <v>SEr</v>
      </c>
    </row>
    <row r="68" spans="1:12" hidden="1">
      <c r="A68" s="176" t="str">
        <f>Mitglieder_Alphabetisch!A68</f>
        <v>Zuname67</v>
      </c>
      <c r="B68" s="176" t="str">
        <f>Mitglieder_Alphabetisch!B68</f>
        <v>Vorn.67</v>
      </c>
      <c r="C68" s="5">
        <f>Mitglieder_Alphabetisch!C68</f>
        <v>16500</v>
      </c>
      <c r="D68" s="146">
        <f>Mitglieder_Alphabetisch!D68</f>
        <v>40591</v>
      </c>
      <c r="E68" s="146">
        <f>Mitglieder_Alphabetisch!E68</f>
        <v>0</v>
      </c>
      <c r="F68" s="176" t="str">
        <f>Mitglieder_Alphabetisch!F68</f>
        <v>Strasse67</v>
      </c>
      <c r="G68" s="177" t="str">
        <f>Mitglieder_Alphabetisch!G68</f>
        <v>5xxx</v>
      </c>
      <c r="H68" s="176" t="str">
        <f>Mitglieder_Alphabetisch!H68</f>
        <v>Ort</v>
      </c>
      <c r="I68" s="177">
        <f>Mitglieder_Alphabetisch!I68</f>
        <v>73</v>
      </c>
      <c r="J68" s="184">
        <f>Mitglieder_Alphabetisch!J68</f>
        <v>7</v>
      </c>
      <c r="K68" s="180">
        <f>Mitglieder_Alphabetisch!K68</f>
        <v>0</v>
      </c>
      <c r="L68" s="96" t="str">
        <f>Mitglieder_Alphabetisch!L68</f>
        <v>RHe</v>
      </c>
    </row>
    <row r="69" spans="1:12" hidden="1">
      <c r="A69" s="176" t="str">
        <f>Mitglieder_Alphabetisch!A69</f>
        <v>Zuname68</v>
      </c>
      <c r="B69" s="176" t="str">
        <f>Mitglieder_Alphabetisch!B69</f>
        <v>Vorn.68</v>
      </c>
      <c r="C69" s="5">
        <f>Mitglieder_Alphabetisch!C69</f>
        <v>14263</v>
      </c>
      <c r="D69" s="5">
        <f>Mitglieder_Alphabetisch!D69</f>
        <v>36945</v>
      </c>
      <c r="E69" s="5">
        <f>Mitglieder_Alphabetisch!E69</f>
        <v>25333</v>
      </c>
      <c r="F69" s="176" t="str">
        <f>Mitglieder_Alphabetisch!F69</f>
        <v>Strasse68</v>
      </c>
      <c r="G69" s="177" t="str">
        <f>Mitglieder_Alphabetisch!G69</f>
        <v>5xxx</v>
      </c>
      <c r="H69" s="176" t="str">
        <f>Mitglieder_Alphabetisch!H69</f>
        <v>Ort</v>
      </c>
      <c r="I69" s="177">
        <f>Mitglieder_Alphabetisch!I69</f>
        <v>79</v>
      </c>
      <c r="J69" s="184">
        <f>Mitglieder_Alphabetisch!J69</f>
        <v>17</v>
      </c>
      <c r="K69" s="180">
        <f>Mitglieder_Alphabetisch!K69</f>
        <v>49</v>
      </c>
      <c r="L69" s="32" t="str">
        <f>Mitglieder_Alphabetisch!L69</f>
        <v>HRo</v>
      </c>
    </row>
    <row r="70" spans="1:12" hidden="1">
      <c r="A70" s="176" t="str">
        <f>Mitglieder_Alphabetisch!A70</f>
        <v>Zuname69</v>
      </c>
      <c r="B70" s="176" t="str">
        <f>Mitglieder_Alphabetisch!B70</f>
        <v>Vorn.69</v>
      </c>
      <c r="C70" s="5">
        <f>Mitglieder_Alphabetisch!C70</f>
        <v>16417</v>
      </c>
      <c r="D70" s="5">
        <f>Mitglieder_Alphabetisch!D70</f>
        <v>36945</v>
      </c>
      <c r="E70" s="5">
        <f>Mitglieder_Alphabetisch!E70</f>
        <v>25333</v>
      </c>
      <c r="F70" s="176" t="str">
        <f>Mitglieder_Alphabetisch!F70</f>
        <v>Strasse69</v>
      </c>
      <c r="G70" s="177" t="str">
        <f>Mitglieder_Alphabetisch!G70</f>
        <v>5xxx</v>
      </c>
      <c r="H70" s="176" t="str">
        <f>Mitglieder_Alphabetisch!H70</f>
        <v>Ort</v>
      </c>
      <c r="I70" s="177">
        <f>Mitglieder_Alphabetisch!I70</f>
        <v>74</v>
      </c>
      <c r="J70" s="184">
        <f>Mitglieder_Alphabetisch!J70</f>
        <v>17</v>
      </c>
      <c r="K70" s="180">
        <f>Mitglieder_Alphabetisch!K70</f>
        <v>49</v>
      </c>
      <c r="L70" s="32" t="str">
        <f>Mitglieder_Alphabetisch!L70</f>
        <v>HRo</v>
      </c>
    </row>
    <row r="71" spans="1:12" hidden="1">
      <c r="A71" s="176" t="str">
        <f>Mitglieder_Alphabetisch!A71</f>
        <v>Zuname70</v>
      </c>
      <c r="B71" s="176" t="str">
        <f>Mitglieder_Alphabetisch!B71</f>
        <v>Vorn.70</v>
      </c>
      <c r="C71" s="5">
        <f>Mitglieder_Alphabetisch!C71</f>
        <v>14794</v>
      </c>
      <c r="D71" s="5">
        <f>Mitglieder_Alphabetisch!D71</f>
        <v>37263</v>
      </c>
      <c r="E71" s="5">
        <f>Mitglieder_Alphabetisch!E71</f>
        <v>27350</v>
      </c>
      <c r="F71" s="176" t="str">
        <f>Mitglieder_Alphabetisch!F71</f>
        <v>Strasse70</v>
      </c>
      <c r="G71" s="177" t="str">
        <f>Mitglieder_Alphabetisch!G71</f>
        <v>5xxx</v>
      </c>
      <c r="H71" s="176" t="str">
        <f>Mitglieder_Alphabetisch!H71</f>
        <v>Ort</v>
      </c>
      <c r="I71" s="177">
        <f>Mitglieder_Alphabetisch!I71</f>
        <v>78</v>
      </c>
      <c r="J71" s="184">
        <f>Mitglieder_Alphabetisch!J71</f>
        <v>16</v>
      </c>
      <c r="K71" s="180">
        <f>Mitglieder_Alphabetisch!K71</f>
        <v>44</v>
      </c>
      <c r="L71" s="87" t="str">
        <f>Mitglieder_Alphabetisch!L71</f>
        <v>HFr</v>
      </c>
    </row>
    <row r="72" spans="1:12" hidden="1">
      <c r="A72" s="176" t="str">
        <f>Mitglieder_Alphabetisch!A72</f>
        <v>Zuname71</v>
      </c>
      <c r="B72" s="176" t="str">
        <f>Mitglieder_Alphabetisch!B72</f>
        <v>Vorn.71</v>
      </c>
      <c r="C72" s="5">
        <f>Mitglieder_Alphabetisch!C72</f>
        <v>14870</v>
      </c>
      <c r="D72" s="5">
        <f>Mitglieder_Alphabetisch!D72</f>
        <v>37263</v>
      </c>
      <c r="E72" s="5">
        <f>Mitglieder_Alphabetisch!E72</f>
        <v>27350</v>
      </c>
      <c r="F72" s="176" t="str">
        <f>Mitglieder_Alphabetisch!F72</f>
        <v>Strasse71</v>
      </c>
      <c r="G72" s="177" t="str">
        <f>Mitglieder_Alphabetisch!G72</f>
        <v>5xxx</v>
      </c>
      <c r="H72" s="176" t="str">
        <f>Mitglieder_Alphabetisch!H72</f>
        <v>Ort</v>
      </c>
      <c r="I72" s="177">
        <f>Mitglieder_Alphabetisch!I72</f>
        <v>78</v>
      </c>
      <c r="J72" s="184">
        <f>Mitglieder_Alphabetisch!J72</f>
        <v>16</v>
      </c>
      <c r="K72" s="180">
        <f>Mitglieder_Alphabetisch!K72</f>
        <v>44</v>
      </c>
      <c r="L72" s="87" t="str">
        <f>Mitglieder_Alphabetisch!L72</f>
        <v>HFr</v>
      </c>
    </row>
    <row r="73" spans="1:12" hidden="1">
      <c r="A73" s="176" t="str">
        <f>Mitglieder_Alphabetisch!A73</f>
        <v>Zuname72</v>
      </c>
      <c r="B73" s="176" t="str">
        <f>Mitglieder_Alphabetisch!B73</f>
        <v>Vorn.72</v>
      </c>
      <c r="C73" s="5">
        <f>Mitglieder_Alphabetisch!C73</f>
        <v>19826</v>
      </c>
      <c r="D73" s="5">
        <f>Mitglieder_Alphabetisch!D73</f>
        <v>42786</v>
      </c>
      <c r="E73" s="5">
        <f>Mitglieder_Alphabetisch!E73</f>
        <v>0</v>
      </c>
      <c r="F73" s="176" t="str">
        <f>Mitglieder_Alphabetisch!F73</f>
        <v>Strasse72</v>
      </c>
      <c r="G73" s="177" t="str">
        <f>Mitglieder_Alphabetisch!G73</f>
        <v>5xxx</v>
      </c>
      <c r="H73" s="176" t="str">
        <f>Mitglieder_Alphabetisch!H73</f>
        <v>Ort</v>
      </c>
      <c r="I73" s="177">
        <f>Mitglieder_Alphabetisch!I73</f>
        <v>64</v>
      </c>
      <c r="J73" s="184">
        <f>Mitglieder_Alphabetisch!J73</f>
        <v>1</v>
      </c>
      <c r="K73" s="180">
        <f>Mitglieder_Alphabetisch!K73</f>
        <v>0</v>
      </c>
      <c r="L73" s="99" t="str">
        <f>Mitglieder_Alphabetisch!L73</f>
        <v>BMa</v>
      </c>
    </row>
    <row r="74" spans="1:12">
      <c r="A74" s="176" t="str">
        <f>Mitglieder_Alphabetisch!A74</f>
        <v>Zuname73</v>
      </c>
      <c r="B74" s="176" t="str">
        <f>Mitglieder_Alphabetisch!B74</f>
        <v>Vorn.73</v>
      </c>
      <c r="C74" s="5">
        <f>Mitglieder_Alphabetisch!C74</f>
        <v>14255</v>
      </c>
      <c r="D74" s="5">
        <f>Mitglieder_Alphabetisch!D74</f>
        <v>36146</v>
      </c>
      <c r="E74" s="5">
        <f>Mitglieder_Alphabetisch!E74</f>
        <v>0</v>
      </c>
      <c r="F74" s="176" t="str">
        <f>Mitglieder_Alphabetisch!F74</f>
        <v>Strasse73</v>
      </c>
      <c r="G74" s="177" t="str">
        <f>Mitglieder_Alphabetisch!G74</f>
        <v>5xxx</v>
      </c>
      <c r="H74" s="176" t="str">
        <f>Mitglieder_Alphabetisch!H74</f>
        <v>Ort</v>
      </c>
      <c r="I74" s="177">
        <f>Mitglieder_Alphabetisch!I74</f>
        <v>79</v>
      </c>
      <c r="J74" s="184">
        <f>Mitglieder_Alphabetisch!J74</f>
        <v>20</v>
      </c>
      <c r="K74" s="180">
        <f>Mitglieder_Alphabetisch!K74</f>
        <v>0</v>
      </c>
      <c r="L74" s="86" t="str">
        <f>Mitglieder_Alphabetisch!L74</f>
        <v>SEr</v>
      </c>
    </row>
    <row r="75" spans="1:12" hidden="1">
      <c r="A75" s="176" t="str">
        <f>Mitglieder_Alphabetisch!A75</f>
        <v>Zuname74</v>
      </c>
      <c r="B75" s="176" t="str">
        <f>Mitglieder_Alphabetisch!B75</f>
        <v>Vorn.74</v>
      </c>
      <c r="C75" s="5">
        <f>Mitglieder_Alphabetisch!C75</f>
        <v>12295</v>
      </c>
      <c r="D75" s="5">
        <f>Mitglieder_Alphabetisch!D75</f>
        <v>37628</v>
      </c>
      <c r="E75" s="5">
        <f>Mitglieder_Alphabetisch!E75</f>
        <v>0</v>
      </c>
      <c r="F75" s="176" t="str">
        <f>Mitglieder_Alphabetisch!F75</f>
        <v>Strasse74</v>
      </c>
      <c r="G75" s="177" t="str">
        <f>Mitglieder_Alphabetisch!G75</f>
        <v>5xxx</v>
      </c>
      <c r="H75" s="176" t="str">
        <f>Mitglieder_Alphabetisch!H75</f>
        <v>Ort</v>
      </c>
      <c r="I75" s="177">
        <f>Mitglieder_Alphabetisch!I75</f>
        <v>85</v>
      </c>
      <c r="J75" s="184">
        <f>Mitglieder_Alphabetisch!J75</f>
        <v>15</v>
      </c>
      <c r="K75" s="180">
        <f>Mitglieder_Alphabetisch!K75</f>
        <v>0</v>
      </c>
      <c r="L75" s="88" t="str">
        <f>Mitglieder_Alphabetisch!L75</f>
        <v>HRo</v>
      </c>
    </row>
    <row r="76" spans="1:12" hidden="1">
      <c r="A76" s="176" t="str">
        <f>Mitglieder_Alphabetisch!A76</f>
        <v>Zuname75</v>
      </c>
      <c r="B76" s="176" t="str">
        <f>Mitglieder_Alphabetisch!B76</f>
        <v>Vorn.75</v>
      </c>
      <c r="C76" s="5">
        <f>Mitglieder_Alphabetisch!C76</f>
        <v>13193</v>
      </c>
      <c r="D76" s="5">
        <f>Mitglieder_Alphabetisch!D76</f>
        <v>39099</v>
      </c>
      <c r="E76" s="5">
        <f>Mitglieder_Alphabetisch!E76</f>
        <v>0</v>
      </c>
      <c r="F76" s="176" t="str">
        <f>Mitglieder_Alphabetisch!F76</f>
        <v>Strasse75</v>
      </c>
      <c r="G76" s="177" t="str">
        <f>Mitglieder_Alphabetisch!G76</f>
        <v>5xxx</v>
      </c>
      <c r="H76" s="176" t="str">
        <f>Mitglieder_Alphabetisch!H76</f>
        <v>Ort</v>
      </c>
      <c r="I76" s="177">
        <f>Mitglieder_Alphabetisch!I76</f>
        <v>82</v>
      </c>
      <c r="J76" s="184">
        <f>Mitglieder_Alphabetisch!J76</f>
        <v>11</v>
      </c>
      <c r="K76" s="180">
        <f>Mitglieder_Alphabetisch!K76</f>
        <v>0</v>
      </c>
      <c r="L76" s="99" t="str">
        <f>Mitglieder_Alphabetisch!L76</f>
        <v>BMa</v>
      </c>
    </row>
    <row r="77" spans="1:12" hidden="1">
      <c r="A77" s="176" t="str">
        <f>Mitglieder_Alphabetisch!A77</f>
        <v>Zuname76</v>
      </c>
      <c r="B77" s="176" t="str">
        <f>Mitglieder_Alphabetisch!B77</f>
        <v>Vorn.76</v>
      </c>
      <c r="C77" s="5">
        <f>Mitglieder_Alphabetisch!C77</f>
        <v>15803</v>
      </c>
      <c r="D77" s="5">
        <f>Mitglieder_Alphabetisch!D77</f>
        <v>36560</v>
      </c>
      <c r="E77" s="5">
        <f>Mitglieder_Alphabetisch!E77</f>
        <v>0</v>
      </c>
      <c r="F77" s="176" t="str">
        <f>Mitglieder_Alphabetisch!F77</f>
        <v>Strasse76</v>
      </c>
      <c r="G77" s="177" t="str">
        <f>Mitglieder_Alphabetisch!G77</f>
        <v>5xxx</v>
      </c>
      <c r="H77" s="176" t="str">
        <f>Mitglieder_Alphabetisch!H77</f>
        <v>Ort</v>
      </c>
      <c r="I77" s="177">
        <f>Mitglieder_Alphabetisch!I77</f>
        <v>75</v>
      </c>
      <c r="J77" s="184">
        <f>Mitglieder_Alphabetisch!J77</f>
        <v>18</v>
      </c>
      <c r="K77" s="180">
        <f>Mitglieder_Alphabetisch!K77</f>
        <v>0</v>
      </c>
      <c r="L77" s="98" t="str">
        <f>Mitglieder_Alphabetisch!L77</f>
        <v>BHe</v>
      </c>
    </row>
    <row r="78" spans="1:12" hidden="1">
      <c r="A78" s="176" t="str">
        <f>Mitglieder_Alphabetisch!A78</f>
        <v>Zuname77</v>
      </c>
      <c r="B78" s="176" t="str">
        <f>Mitglieder_Alphabetisch!B78</f>
        <v>Vorn.77</v>
      </c>
      <c r="C78" s="5">
        <f>Mitglieder_Alphabetisch!C78</f>
        <v>14522</v>
      </c>
      <c r="D78" s="5">
        <f>Mitglieder_Alphabetisch!D78</f>
        <v>36537</v>
      </c>
      <c r="E78" s="5">
        <f>Mitglieder_Alphabetisch!E78</f>
        <v>23993</v>
      </c>
      <c r="F78" s="176" t="str">
        <f>Mitglieder_Alphabetisch!F78</f>
        <v>Strasse77</v>
      </c>
      <c r="G78" s="177" t="str">
        <f>Mitglieder_Alphabetisch!G78</f>
        <v>5xxx</v>
      </c>
      <c r="H78" s="176" t="str">
        <f>Mitglieder_Alphabetisch!H78</f>
        <v>Ort</v>
      </c>
      <c r="I78" s="177">
        <f>Mitglieder_Alphabetisch!I78</f>
        <v>79</v>
      </c>
      <c r="J78" s="184">
        <f>Mitglieder_Alphabetisch!J78</f>
        <v>18</v>
      </c>
      <c r="K78" s="180">
        <f>Mitglieder_Alphabetisch!K78</f>
        <v>53</v>
      </c>
      <c r="L78" s="99" t="str">
        <f>Mitglieder_Alphabetisch!L78</f>
        <v>BMa</v>
      </c>
    </row>
    <row r="79" spans="1:12" hidden="1">
      <c r="A79" s="176" t="str">
        <f>Mitglieder_Alphabetisch!A79</f>
        <v>Zuname78</v>
      </c>
      <c r="B79" s="176" t="str">
        <f>Mitglieder_Alphabetisch!B79</f>
        <v>Vorn.78</v>
      </c>
      <c r="C79" s="5">
        <f>Mitglieder_Alphabetisch!C79</f>
        <v>15439</v>
      </c>
      <c r="D79" s="5">
        <f>Mitglieder_Alphabetisch!D79</f>
        <v>37652</v>
      </c>
      <c r="E79" s="5">
        <f>Mitglieder_Alphabetisch!E79</f>
        <v>23993</v>
      </c>
      <c r="F79" s="176" t="str">
        <f>Mitglieder_Alphabetisch!F79</f>
        <v>Strasse78</v>
      </c>
      <c r="G79" s="177" t="str">
        <f>Mitglieder_Alphabetisch!G79</f>
        <v>5xxx</v>
      </c>
      <c r="H79" s="176" t="str">
        <f>Mitglieder_Alphabetisch!H79</f>
        <v>Ort</v>
      </c>
      <c r="I79" s="177">
        <f>Mitglieder_Alphabetisch!I79</f>
        <v>76</v>
      </c>
      <c r="J79" s="184">
        <f>Mitglieder_Alphabetisch!J79</f>
        <v>15</v>
      </c>
      <c r="K79" s="180">
        <f>Mitglieder_Alphabetisch!K79</f>
        <v>53</v>
      </c>
      <c r="L79" s="99" t="str">
        <f>Mitglieder_Alphabetisch!L79</f>
        <v>BMa</v>
      </c>
    </row>
    <row r="80" spans="1:12" hidden="1">
      <c r="A80" s="176" t="str">
        <f>Mitglieder_Alphabetisch!A80</f>
        <v>Zuname79</v>
      </c>
      <c r="B80" s="176" t="str">
        <f>Mitglieder_Alphabetisch!B80</f>
        <v>Vorn.79</v>
      </c>
      <c r="C80" s="5">
        <f>Mitglieder_Alphabetisch!C80</f>
        <v>14660</v>
      </c>
      <c r="D80" s="5">
        <f>Mitglieder_Alphabetisch!D80</f>
        <v>42808</v>
      </c>
      <c r="E80" s="5">
        <f>Mitglieder_Alphabetisch!E80</f>
        <v>0</v>
      </c>
      <c r="F80" s="176" t="str">
        <f>Mitglieder_Alphabetisch!F80</f>
        <v>Strasse79</v>
      </c>
      <c r="G80" s="177" t="str">
        <f>Mitglieder_Alphabetisch!G80</f>
        <v>5xxx</v>
      </c>
      <c r="H80" s="176" t="str">
        <f>Mitglieder_Alphabetisch!H80</f>
        <v>Ort</v>
      </c>
      <c r="I80" s="177">
        <f>Mitglieder_Alphabetisch!I80</f>
        <v>78</v>
      </c>
      <c r="J80" s="184">
        <f>Mitglieder_Alphabetisch!J80</f>
        <v>1</v>
      </c>
      <c r="K80" s="180">
        <f>Mitglieder_Alphabetisch!K80</f>
        <v>0</v>
      </c>
      <c r="L80" s="87" t="str">
        <f>Mitglieder_Alphabetisch!L80</f>
        <v>HFr</v>
      </c>
    </row>
    <row r="81" spans="1:12">
      <c r="A81" s="176" t="str">
        <f>Mitglieder_Alphabetisch!A81</f>
        <v>Zuname80</v>
      </c>
      <c r="B81" s="176" t="str">
        <f>Mitglieder_Alphabetisch!B81</f>
        <v>Vorn.80</v>
      </c>
      <c r="C81" s="5">
        <f>Mitglieder_Alphabetisch!C81</f>
        <v>14692</v>
      </c>
      <c r="D81" s="5">
        <f>Mitglieder_Alphabetisch!D81</f>
        <v>36146</v>
      </c>
      <c r="E81" s="5">
        <f>Mitglieder_Alphabetisch!E81</f>
        <v>0</v>
      </c>
      <c r="F81" s="176" t="str">
        <f>Mitglieder_Alphabetisch!F81</f>
        <v>Strasse80</v>
      </c>
      <c r="G81" s="177" t="str">
        <f>Mitglieder_Alphabetisch!G81</f>
        <v>5xxx</v>
      </c>
      <c r="H81" s="176" t="str">
        <f>Mitglieder_Alphabetisch!H81</f>
        <v>Ort</v>
      </c>
      <c r="I81" s="177">
        <f>Mitglieder_Alphabetisch!I81</f>
        <v>78</v>
      </c>
      <c r="J81" s="184">
        <f>Mitglieder_Alphabetisch!J81</f>
        <v>20</v>
      </c>
      <c r="K81" s="180">
        <f>Mitglieder_Alphabetisch!K81</f>
        <v>0</v>
      </c>
      <c r="L81" s="86" t="str">
        <f>Mitglieder_Alphabetisch!L81</f>
        <v>SEr</v>
      </c>
    </row>
    <row r="82" spans="1:12" hidden="1">
      <c r="A82" s="176" t="str">
        <f>Mitglieder_Alphabetisch!A82</f>
        <v>Zuname81</v>
      </c>
      <c r="B82" s="176" t="str">
        <f>Mitglieder_Alphabetisch!B82</f>
        <v>Vorn.81</v>
      </c>
      <c r="C82" s="5">
        <f>Mitglieder_Alphabetisch!C82</f>
        <v>12509</v>
      </c>
      <c r="D82" s="5">
        <f>Mitglieder_Alphabetisch!D82</f>
        <v>39064</v>
      </c>
      <c r="E82" s="5">
        <f>Mitglieder_Alphabetisch!E82</f>
        <v>0</v>
      </c>
      <c r="F82" s="176" t="str">
        <f>Mitglieder_Alphabetisch!F82</f>
        <v>Strasse81</v>
      </c>
      <c r="G82" s="177" t="str">
        <f>Mitglieder_Alphabetisch!G82</f>
        <v>5xxx</v>
      </c>
      <c r="H82" s="176" t="str">
        <f>Mitglieder_Alphabetisch!H82</f>
        <v>Ort</v>
      </c>
      <c r="I82" s="177">
        <f>Mitglieder_Alphabetisch!I82</f>
        <v>84</v>
      </c>
      <c r="J82" s="184">
        <f>Mitglieder_Alphabetisch!J82</f>
        <v>12</v>
      </c>
      <c r="K82" s="180">
        <f>Mitglieder_Alphabetisch!K82</f>
        <v>0</v>
      </c>
      <c r="L82" s="97" t="str">
        <f>Mitglieder_Alphabetisch!L82</f>
        <v>HHa</v>
      </c>
    </row>
    <row r="83" spans="1:12" hidden="1">
      <c r="A83" s="176" t="str">
        <f>Mitglieder_Alphabetisch!A83</f>
        <v>Zuname82</v>
      </c>
      <c r="B83" s="176" t="str">
        <f>Mitglieder_Alphabetisch!B83</f>
        <v>Vorn.82</v>
      </c>
      <c r="C83" s="5">
        <f>Mitglieder_Alphabetisch!C83</f>
        <v>20791</v>
      </c>
      <c r="D83" s="5">
        <f>Mitglieder_Alphabetisch!D83</f>
        <v>42447</v>
      </c>
      <c r="E83" s="5">
        <f>Mitglieder_Alphabetisch!E83</f>
        <v>0</v>
      </c>
      <c r="F83" s="176" t="str">
        <f>Mitglieder_Alphabetisch!F83</f>
        <v>Strasse82</v>
      </c>
      <c r="G83" s="177" t="str">
        <f>Mitglieder_Alphabetisch!G83</f>
        <v>5xxx</v>
      </c>
      <c r="H83" s="176" t="str">
        <f>Mitglieder_Alphabetisch!H83</f>
        <v>Ort</v>
      </c>
      <c r="I83" s="177">
        <f>Mitglieder_Alphabetisch!I83</f>
        <v>62</v>
      </c>
      <c r="J83" s="184">
        <f>Mitglieder_Alphabetisch!J83</f>
        <v>2</v>
      </c>
      <c r="K83" s="180">
        <f>Mitglieder_Alphabetisch!K83</f>
        <v>0</v>
      </c>
      <c r="L83" s="99" t="str">
        <f>Mitglieder_Alphabetisch!L83</f>
        <v>BMa</v>
      </c>
    </row>
    <row r="84" spans="1:12" hidden="1">
      <c r="A84" s="176" t="str">
        <f>Mitglieder_Alphabetisch!A84</f>
        <v>Zuname83</v>
      </c>
      <c r="B84" s="176" t="str">
        <f>Mitglieder_Alphabetisch!B84</f>
        <v>Vorn.83</v>
      </c>
      <c r="C84" s="5">
        <f>Mitglieder_Alphabetisch!C84</f>
        <v>15433</v>
      </c>
      <c r="D84" s="5">
        <f>Mitglieder_Alphabetisch!D84</f>
        <v>39373</v>
      </c>
      <c r="E84" s="5">
        <f>Mitglieder_Alphabetisch!E84</f>
        <v>0</v>
      </c>
      <c r="F84" s="176" t="str">
        <f>Mitglieder_Alphabetisch!F84</f>
        <v>Strasse83</v>
      </c>
      <c r="G84" s="177" t="str">
        <f>Mitglieder_Alphabetisch!G84</f>
        <v>5xxx</v>
      </c>
      <c r="H84" s="176" t="str">
        <f>Mitglieder_Alphabetisch!H84</f>
        <v>Ort</v>
      </c>
      <c r="I84" s="177">
        <f>Mitglieder_Alphabetisch!I84</f>
        <v>76</v>
      </c>
      <c r="J84" s="184">
        <f>Mitglieder_Alphabetisch!J84</f>
        <v>11</v>
      </c>
      <c r="K84" s="180">
        <f>Mitglieder_Alphabetisch!K84</f>
        <v>0</v>
      </c>
      <c r="L84" s="97" t="str">
        <f>Mitglieder_Alphabetisch!L84</f>
        <v>HHa</v>
      </c>
    </row>
    <row r="85" spans="1:12" hidden="1">
      <c r="A85" s="176" t="str">
        <f>Mitglieder_Alphabetisch!A85</f>
        <v>Zuname84</v>
      </c>
      <c r="B85" s="176" t="str">
        <f>Mitglieder_Alphabetisch!B85</f>
        <v>Vorn.84</v>
      </c>
      <c r="C85" s="5">
        <f>Mitglieder_Alphabetisch!C85</f>
        <v>13938</v>
      </c>
      <c r="D85" s="5">
        <f>Mitglieder_Alphabetisch!D85</f>
        <v>37245</v>
      </c>
      <c r="E85" s="5">
        <f>Mitglieder_Alphabetisch!E85</f>
        <v>0</v>
      </c>
      <c r="F85" s="176" t="str">
        <f>Mitglieder_Alphabetisch!F85</f>
        <v>Strasse84</v>
      </c>
      <c r="G85" s="177" t="str">
        <f>Mitglieder_Alphabetisch!G85</f>
        <v>5xxx</v>
      </c>
      <c r="H85" s="176" t="str">
        <f>Mitglieder_Alphabetisch!H85</f>
        <v>Ort</v>
      </c>
      <c r="I85" s="177">
        <f>Mitglieder_Alphabetisch!I85</f>
        <v>80</v>
      </c>
      <c r="J85" s="184">
        <f>Mitglieder_Alphabetisch!J85</f>
        <v>17</v>
      </c>
      <c r="K85" s="180">
        <f>Mitglieder_Alphabetisch!K85</f>
        <v>0</v>
      </c>
      <c r="L85" s="88" t="str">
        <f>Mitglieder_Alphabetisch!L85</f>
        <v>HRo</v>
      </c>
    </row>
    <row r="86" spans="1:12" hidden="1">
      <c r="A86" s="176" t="str">
        <f>Mitglieder_Alphabetisch!A86</f>
        <v>Zuname85</v>
      </c>
      <c r="B86" s="176" t="str">
        <f>Mitglieder_Alphabetisch!B86</f>
        <v>Vorn.85</v>
      </c>
      <c r="C86" s="5">
        <f>Mitglieder_Alphabetisch!C86</f>
        <v>15250</v>
      </c>
      <c r="D86" s="5">
        <f>Mitglieder_Alphabetisch!D86</f>
        <v>39048</v>
      </c>
      <c r="E86" s="5">
        <f>Mitglieder_Alphabetisch!E86</f>
        <v>23604</v>
      </c>
      <c r="F86" s="176" t="str">
        <f>Mitglieder_Alphabetisch!F86</f>
        <v>Strasse85</v>
      </c>
      <c r="G86" s="177" t="str">
        <f>Mitglieder_Alphabetisch!G86</f>
        <v>5xxx</v>
      </c>
      <c r="H86" s="176" t="str">
        <f>Mitglieder_Alphabetisch!H86</f>
        <v>Ort</v>
      </c>
      <c r="I86" s="177">
        <f>Mitglieder_Alphabetisch!I86</f>
        <v>77</v>
      </c>
      <c r="J86" s="184">
        <f>Mitglieder_Alphabetisch!J86</f>
        <v>12</v>
      </c>
      <c r="K86" s="180">
        <f>Mitglieder_Alphabetisch!K86</f>
        <v>54</v>
      </c>
      <c r="L86" s="86" t="str">
        <f>Mitglieder_Alphabetisch!L86</f>
        <v>SEr</v>
      </c>
    </row>
    <row r="87" spans="1:12" hidden="1">
      <c r="A87" s="176" t="str">
        <f>Mitglieder_Alphabetisch!A87</f>
        <v>Zuname86</v>
      </c>
      <c r="B87" s="176" t="str">
        <f>Mitglieder_Alphabetisch!B87</f>
        <v>Vorn.86</v>
      </c>
      <c r="C87" s="5">
        <f>Mitglieder_Alphabetisch!C87</f>
        <v>15987</v>
      </c>
      <c r="D87" s="5">
        <f>Mitglieder_Alphabetisch!D87</f>
        <v>39048</v>
      </c>
      <c r="E87" s="5">
        <f>Mitglieder_Alphabetisch!E87</f>
        <v>23604</v>
      </c>
      <c r="F87" s="176" t="str">
        <f>Mitglieder_Alphabetisch!F87</f>
        <v>Strasse86</v>
      </c>
      <c r="G87" s="177" t="str">
        <f>Mitglieder_Alphabetisch!G87</f>
        <v>5xxx</v>
      </c>
      <c r="H87" s="176" t="str">
        <f>Mitglieder_Alphabetisch!H87</f>
        <v>Ort</v>
      </c>
      <c r="I87" s="177">
        <f>Mitglieder_Alphabetisch!I87</f>
        <v>75</v>
      </c>
      <c r="J87" s="184">
        <f>Mitglieder_Alphabetisch!J87</f>
        <v>12</v>
      </c>
      <c r="K87" s="180">
        <f>Mitglieder_Alphabetisch!K87</f>
        <v>54</v>
      </c>
      <c r="L87" s="86" t="str">
        <f>Mitglieder_Alphabetisch!L87</f>
        <v>SEr</v>
      </c>
    </row>
    <row r="88" spans="1:12" hidden="1">
      <c r="A88" s="176" t="str">
        <f>Mitglieder_Alphabetisch!A88</f>
        <v>Zuname87</v>
      </c>
      <c r="B88" s="176" t="str">
        <f>Mitglieder_Alphabetisch!B88</f>
        <v>Vorn.87</v>
      </c>
      <c r="C88" s="5">
        <f>Mitglieder_Alphabetisch!C88</f>
        <v>18449</v>
      </c>
      <c r="D88" s="5">
        <f>Mitglieder_Alphabetisch!D88</f>
        <v>40080</v>
      </c>
      <c r="E88" s="5">
        <f>Mitglieder_Alphabetisch!E88</f>
        <v>28819</v>
      </c>
      <c r="F88" s="176" t="str">
        <f>Mitglieder_Alphabetisch!F88</f>
        <v>Strasse87</v>
      </c>
      <c r="G88" s="177" t="str">
        <f>Mitglieder_Alphabetisch!G88</f>
        <v>5xxx</v>
      </c>
      <c r="H88" s="176" t="str">
        <f>Mitglieder_Alphabetisch!H88</f>
        <v>Ort</v>
      </c>
      <c r="I88" s="177">
        <f>Mitglieder_Alphabetisch!I88</f>
        <v>68</v>
      </c>
      <c r="J88" s="184">
        <f>Mitglieder_Alphabetisch!J88</f>
        <v>9</v>
      </c>
      <c r="K88" s="180">
        <f>Mitglieder_Alphabetisch!K88</f>
        <v>40</v>
      </c>
      <c r="L88" s="88" t="str">
        <f>Mitglieder_Alphabetisch!L88</f>
        <v>HRo</v>
      </c>
    </row>
    <row r="89" spans="1:12" hidden="1">
      <c r="A89" s="176" t="str">
        <f>Mitglieder_Alphabetisch!A89</f>
        <v>Zuname88</v>
      </c>
      <c r="B89" s="176" t="str">
        <f>Mitglieder_Alphabetisch!B89</f>
        <v>Vorn.88</v>
      </c>
      <c r="C89" s="5">
        <f>Mitglieder_Alphabetisch!C89</f>
        <v>16694</v>
      </c>
      <c r="D89" s="5">
        <f>Mitglieder_Alphabetisch!D89</f>
        <v>39048</v>
      </c>
      <c r="E89" s="5">
        <f>Mitglieder_Alphabetisch!E89</f>
        <v>28819</v>
      </c>
      <c r="F89" s="176" t="str">
        <f>Mitglieder_Alphabetisch!F89</f>
        <v>Strasse88</v>
      </c>
      <c r="G89" s="177" t="str">
        <f>Mitglieder_Alphabetisch!G89</f>
        <v>5xxx</v>
      </c>
      <c r="H89" s="176" t="str">
        <f>Mitglieder_Alphabetisch!H89</f>
        <v>Ort</v>
      </c>
      <c r="I89" s="177">
        <f>Mitglieder_Alphabetisch!I89</f>
        <v>73</v>
      </c>
      <c r="J89" s="184">
        <f>Mitglieder_Alphabetisch!J89</f>
        <v>12</v>
      </c>
      <c r="K89" s="180">
        <f>Mitglieder_Alphabetisch!K89</f>
        <v>40</v>
      </c>
      <c r="L89" s="88" t="str">
        <f>Mitglieder_Alphabetisch!L89</f>
        <v>HRo</v>
      </c>
    </row>
    <row r="90" spans="1:12" hidden="1">
      <c r="A90" s="176" t="str">
        <f>Mitglieder_Alphabetisch!A90</f>
        <v>Zuname89</v>
      </c>
      <c r="B90" s="176" t="str">
        <f>Mitglieder_Alphabetisch!B90</f>
        <v>Vorn.89</v>
      </c>
      <c r="C90" s="5">
        <f>Mitglieder_Alphabetisch!C90</f>
        <v>13088</v>
      </c>
      <c r="D90" s="5">
        <f>Mitglieder_Alphabetisch!D90</f>
        <v>37089</v>
      </c>
      <c r="E90" s="5">
        <f>Mitglieder_Alphabetisch!E90</f>
        <v>0</v>
      </c>
      <c r="F90" s="176" t="str">
        <f>Mitglieder_Alphabetisch!F90</f>
        <v>Strasse89</v>
      </c>
      <c r="G90" s="177" t="str">
        <f>Mitglieder_Alphabetisch!G90</f>
        <v>5xxx</v>
      </c>
      <c r="H90" s="176" t="str">
        <f>Mitglieder_Alphabetisch!H90</f>
        <v>Ort</v>
      </c>
      <c r="I90" s="177">
        <f>Mitglieder_Alphabetisch!I90</f>
        <v>83</v>
      </c>
      <c r="J90" s="184">
        <f>Mitglieder_Alphabetisch!J90</f>
        <v>17</v>
      </c>
      <c r="K90" s="180">
        <f>Mitglieder_Alphabetisch!K90</f>
        <v>0</v>
      </c>
      <c r="L90" s="88" t="str">
        <f>Mitglieder_Alphabetisch!L90</f>
        <v>HRo</v>
      </c>
    </row>
    <row r="91" spans="1:12" hidden="1">
      <c r="A91" s="176" t="str">
        <f>Mitglieder_Alphabetisch!A91</f>
        <v>Zuname90</v>
      </c>
      <c r="B91" s="176" t="str">
        <f>Mitglieder_Alphabetisch!B91</f>
        <v>Vorn.90</v>
      </c>
      <c r="C91" s="5">
        <f>Mitglieder_Alphabetisch!C91</f>
        <v>14389</v>
      </c>
      <c r="D91" s="5">
        <f>Mitglieder_Alphabetisch!D91</f>
        <v>37543</v>
      </c>
      <c r="E91" s="5">
        <f>Mitglieder_Alphabetisch!E91</f>
        <v>0</v>
      </c>
      <c r="F91" s="176" t="str">
        <f>Mitglieder_Alphabetisch!F91</f>
        <v>Strasse90</v>
      </c>
      <c r="G91" s="177" t="str">
        <f>Mitglieder_Alphabetisch!G91</f>
        <v>5xxx</v>
      </c>
      <c r="H91" s="176" t="str">
        <f>Mitglieder_Alphabetisch!H91</f>
        <v>Ort</v>
      </c>
      <c r="I91" s="177">
        <f>Mitglieder_Alphabetisch!I91</f>
        <v>79</v>
      </c>
      <c r="J91" s="184">
        <f>Mitglieder_Alphabetisch!J91</f>
        <v>16</v>
      </c>
      <c r="K91" s="180">
        <f>Mitglieder_Alphabetisch!K91</f>
        <v>0</v>
      </c>
      <c r="L91" s="99" t="str">
        <f>Mitglieder_Alphabetisch!L91</f>
        <v>BMa</v>
      </c>
    </row>
    <row r="92" spans="1:12" hidden="1">
      <c r="A92" s="176" t="str">
        <f>Mitglieder_Alphabetisch!A92</f>
        <v>Zuname91</v>
      </c>
      <c r="B92" s="176" t="str">
        <f>Mitglieder_Alphabetisch!B92</f>
        <v>Vorn.91</v>
      </c>
      <c r="C92" s="5">
        <f>Mitglieder_Alphabetisch!C92</f>
        <v>15312</v>
      </c>
      <c r="D92" s="5">
        <f>Mitglieder_Alphabetisch!D92</f>
        <v>37210</v>
      </c>
      <c r="E92" s="5">
        <f>Mitglieder_Alphabetisch!E92</f>
        <v>0</v>
      </c>
      <c r="F92" s="176" t="str">
        <f>Mitglieder_Alphabetisch!F92</f>
        <v>Strasse91</v>
      </c>
      <c r="G92" s="177" t="str">
        <f>Mitglieder_Alphabetisch!G92</f>
        <v>5xxx</v>
      </c>
      <c r="H92" s="176" t="str">
        <f>Mitglieder_Alphabetisch!H92</f>
        <v>Ort</v>
      </c>
      <c r="I92" s="177">
        <f>Mitglieder_Alphabetisch!I92</f>
        <v>77</v>
      </c>
      <c r="J92" s="184">
        <f>Mitglieder_Alphabetisch!J92</f>
        <v>17</v>
      </c>
      <c r="K92" s="180">
        <f>Mitglieder_Alphabetisch!K92</f>
        <v>0</v>
      </c>
      <c r="L92" s="99" t="str">
        <f>Mitglieder_Alphabetisch!L92</f>
        <v>BMa</v>
      </c>
    </row>
    <row r="93" spans="1:12" hidden="1">
      <c r="A93" s="176" t="str">
        <f>Mitglieder_Alphabetisch!A93</f>
        <v>Zuname92</v>
      </c>
      <c r="B93" s="176" t="str">
        <f>Mitglieder_Alphabetisch!B93</f>
        <v>Vorn.92</v>
      </c>
      <c r="C93" s="5">
        <f>Mitglieder_Alphabetisch!C93</f>
        <v>19502</v>
      </c>
      <c r="D93" s="5">
        <f>Mitglieder_Alphabetisch!D93</f>
        <v>42929</v>
      </c>
      <c r="E93" s="5">
        <f>Mitglieder_Alphabetisch!E93</f>
        <v>0</v>
      </c>
      <c r="F93" s="176" t="str">
        <f>Mitglieder_Alphabetisch!F93</f>
        <v>Strasse92</v>
      </c>
      <c r="G93" s="177" t="str">
        <f>Mitglieder_Alphabetisch!G93</f>
        <v>5xxx</v>
      </c>
      <c r="H93" s="176" t="str">
        <f>Mitglieder_Alphabetisch!H93</f>
        <v>Ort</v>
      </c>
      <c r="I93" s="177">
        <f>Mitglieder_Alphabetisch!I93</f>
        <v>65</v>
      </c>
      <c r="J93" s="184">
        <f>Mitglieder_Alphabetisch!J93</f>
        <v>1</v>
      </c>
      <c r="K93" s="180">
        <f>Mitglieder_Alphabetisch!K93</f>
        <v>0</v>
      </c>
      <c r="L93" s="98" t="str">
        <f>Mitglieder_Alphabetisch!L93</f>
        <v>BHe</v>
      </c>
    </row>
    <row r="94" spans="1:12" hidden="1">
      <c r="A94" s="176" t="str">
        <f>Mitglieder_Alphabetisch!A94</f>
        <v>Zuname93</v>
      </c>
      <c r="B94" s="176" t="str">
        <f>Mitglieder_Alphabetisch!B94</f>
        <v>Vorn.93</v>
      </c>
      <c r="C94" s="5">
        <f>Mitglieder_Alphabetisch!C94</f>
        <v>15351</v>
      </c>
      <c r="D94" s="5">
        <f>Mitglieder_Alphabetisch!D94</f>
        <v>39042</v>
      </c>
      <c r="E94" s="5">
        <f>Mitglieder_Alphabetisch!E94</f>
        <v>0</v>
      </c>
      <c r="F94" s="176" t="str">
        <f>Mitglieder_Alphabetisch!F94</f>
        <v>Strasse93</v>
      </c>
      <c r="G94" s="177" t="str">
        <f>Mitglieder_Alphabetisch!G94</f>
        <v>5xxx</v>
      </c>
      <c r="H94" s="176" t="str">
        <f>Mitglieder_Alphabetisch!H94</f>
        <v>Ort</v>
      </c>
      <c r="I94" s="177">
        <f>Mitglieder_Alphabetisch!I94</f>
        <v>76</v>
      </c>
      <c r="J94" s="184">
        <f>Mitglieder_Alphabetisch!J94</f>
        <v>12</v>
      </c>
      <c r="K94" s="180">
        <f>Mitglieder_Alphabetisch!K94</f>
        <v>0</v>
      </c>
      <c r="L94" s="98" t="str">
        <f>Mitglieder_Alphabetisch!L94</f>
        <v>BHe</v>
      </c>
    </row>
    <row r="95" spans="1:12" hidden="1">
      <c r="A95" s="176" t="str">
        <f>Mitglieder_Alphabetisch!A95</f>
        <v>Zuname94</v>
      </c>
      <c r="B95" s="176" t="str">
        <f>Mitglieder_Alphabetisch!B95</f>
        <v>Vorn.94</v>
      </c>
      <c r="C95" s="5">
        <f>Mitglieder_Alphabetisch!C95</f>
        <v>12539</v>
      </c>
      <c r="D95" s="5">
        <f>Mitglieder_Alphabetisch!D95</f>
        <v>35536</v>
      </c>
      <c r="E95" s="5">
        <f>Mitglieder_Alphabetisch!E95</f>
        <v>0</v>
      </c>
      <c r="F95" s="176" t="str">
        <f>Mitglieder_Alphabetisch!F95</f>
        <v>Strasse94</v>
      </c>
      <c r="G95" s="177" t="str">
        <f>Mitglieder_Alphabetisch!G95</f>
        <v>5xxx</v>
      </c>
      <c r="H95" s="176" t="str">
        <f>Mitglieder_Alphabetisch!H95</f>
        <v>Ort</v>
      </c>
      <c r="I95" s="177">
        <f>Mitglieder_Alphabetisch!I95</f>
        <v>84</v>
      </c>
      <c r="J95" s="184">
        <f>Mitglieder_Alphabetisch!J95</f>
        <v>21</v>
      </c>
      <c r="K95" s="180">
        <f>Mitglieder_Alphabetisch!K95</f>
        <v>0</v>
      </c>
      <c r="L95" s="96" t="str">
        <f>Mitglieder_Alphabetisch!L95</f>
        <v>RHe</v>
      </c>
    </row>
    <row r="96" spans="1:12" hidden="1">
      <c r="A96" s="176" t="str">
        <f>Mitglieder_Alphabetisch!A96</f>
        <v>Zuname95</v>
      </c>
      <c r="B96" s="176" t="str">
        <f>Mitglieder_Alphabetisch!B96</f>
        <v>Vorn.95</v>
      </c>
      <c r="C96" s="5">
        <f>Mitglieder_Alphabetisch!C96</f>
        <v>12624</v>
      </c>
      <c r="D96" s="5">
        <f>Mitglieder_Alphabetisch!D96</f>
        <v>35562</v>
      </c>
      <c r="E96" s="5">
        <f>Mitglieder_Alphabetisch!E96</f>
        <v>0</v>
      </c>
      <c r="F96" s="176" t="str">
        <f>Mitglieder_Alphabetisch!F96</f>
        <v>Strasse95</v>
      </c>
      <c r="G96" s="177" t="str">
        <f>Mitglieder_Alphabetisch!G96</f>
        <v>5xxx</v>
      </c>
      <c r="H96" s="176" t="str">
        <f>Mitglieder_Alphabetisch!H96</f>
        <v>Ort</v>
      </c>
      <c r="I96" s="177">
        <f>Mitglieder_Alphabetisch!I96</f>
        <v>84</v>
      </c>
      <c r="J96" s="184">
        <f>Mitglieder_Alphabetisch!J96</f>
        <v>21</v>
      </c>
      <c r="K96" s="180">
        <f>Mitglieder_Alphabetisch!K96</f>
        <v>0</v>
      </c>
      <c r="L96" s="96" t="str">
        <f>Mitglieder_Alphabetisch!L96</f>
        <v>RHe</v>
      </c>
    </row>
    <row r="97" spans="1:12" hidden="1">
      <c r="A97" s="176" t="str">
        <f>Mitglieder_Alphabetisch!A97</f>
        <v>Zuname96</v>
      </c>
      <c r="B97" s="176" t="str">
        <f>Mitglieder_Alphabetisch!B97</f>
        <v>Vorn.96</v>
      </c>
      <c r="C97" s="5">
        <f>Mitglieder_Alphabetisch!C97</f>
        <v>17964</v>
      </c>
      <c r="D97" s="5">
        <f>Mitglieder_Alphabetisch!D97</f>
        <v>40519</v>
      </c>
      <c r="E97" s="5">
        <f>Mitglieder_Alphabetisch!E97</f>
        <v>0</v>
      </c>
      <c r="F97" s="176" t="str">
        <f>Mitglieder_Alphabetisch!F97</f>
        <v>Strasse96</v>
      </c>
      <c r="G97" s="177" t="str">
        <f>Mitglieder_Alphabetisch!G97</f>
        <v>5xxx</v>
      </c>
      <c r="H97" s="176" t="str">
        <f>Mitglieder_Alphabetisch!H97</f>
        <v>Ort</v>
      </c>
      <c r="I97" s="177">
        <f>Mitglieder_Alphabetisch!I97</f>
        <v>69</v>
      </c>
      <c r="J97" s="184">
        <f>Mitglieder_Alphabetisch!J97</f>
        <v>8</v>
      </c>
      <c r="K97" s="180">
        <f>Mitglieder_Alphabetisch!K97</f>
        <v>0</v>
      </c>
      <c r="L97" s="98" t="str">
        <f>Mitglieder_Alphabetisch!L97</f>
        <v>BHe</v>
      </c>
    </row>
    <row r="98" spans="1:12" hidden="1">
      <c r="A98" s="176" t="str">
        <f>Mitglieder_Alphabetisch!A98</f>
        <v>Zuname97</v>
      </c>
      <c r="B98" s="176" t="str">
        <f>Mitglieder_Alphabetisch!B98</f>
        <v>Vorn.97</v>
      </c>
      <c r="C98" s="5">
        <f>Mitglieder_Alphabetisch!C98</f>
        <v>13646</v>
      </c>
      <c r="D98" s="5">
        <f>Mitglieder_Alphabetisch!D98</f>
        <v>35500</v>
      </c>
      <c r="E98" s="5">
        <f>Mitglieder_Alphabetisch!E98</f>
        <v>24220</v>
      </c>
      <c r="F98" s="176" t="str">
        <f>Mitglieder_Alphabetisch!F98</f>
        <v>Strasse97</v>
      </c>
      <c r="G98" s="177" t="str">
        <f>Mitglieder_Alphabetisch!G98</f>
        <v>5xxx</v>
      </c>
      <c r="H98" s="176" t="str">
        <f>Mitglieder_Alphabetisch!H98</f>
        <v>Ort</v>
      </c>
      <c r="I98" s="177">
        <f>Mitglieder_Alphabetisch!I98</f>
        <v>81</v>
      </c>
      <c r="J98" s="184">
        <f>Mitglieder_Alphabetisch!J98</f>
        <v>21</v>
      </c>
      <c r="K98" s="180">
        <f>Mitglieder_Alphabetisch!K98</f>
        <v>52</v>
      </c>
      <c r="L98" s="88" t="str">
        <f>Mitglieder_Alphabetisch!L98</f>
        <v>HRo</v>
      </c>
    </row>
    <row r="99" spans="1:12" hidden="1">
      <c r="A99" s="176" t="str">
        <f>Mitglieder_Alphabetisch!A99</f>
        <v>Zuname98</v>
      </c>
      <c r="B99" s="176" t="str">
        <f>Mitglieder_Alphabetisch!B99</f>
        <v>Vorn.98</v>
      </c>
      <c r="C99" s="5">
        <f>Mitglieder_Alphabetisch!C99</f>
        <v>12558</v>
      </c>
      <c r="D99" s="5">
        <f>Mitglieder_Alphabetisch!D99</f>
        <v>35500</v>
      </c>
      <c r="E99" s="5">
        <f>Mitglieder_Alphabetisch!E99</f>
        <v>24220</v>
      </c>
      <c r="F99" s="176" t="str">
        <f>Mitglieder_Alphabetisch!F99</f>
        <v>Strasse98</v>
      </c>
      <c r="G99" s="177" t="str">
        <f>Mitglieder_Alphabetisch!G99</f>
        <v>5xxx</v>
      </c>
      <c r="H99" s="176" t="str">
        <f>Mitglieder_Alphabetisch!H99</f>
        <v>Ort</v>
      </c>
      <c r="I99" s="177">
        <f>Mitglieder_Alphabetisch!I99</f>
        <v>84</v>
      </c>
      <c r="J99" s="184">
        <f>Mitglieder_Alphabetisch!J99</f>
        <v>21</v>
      </c>
      <c r="K99" s="180">
        <f>Mitglieder_Alphabetisch!K99</f>
        <v>52</v>
      </c>
      <c r="L99" s="88" t="str">
        <f>Mitglieder_Alphabetisch!L99</f>
        <v>HRo</v>
      </c>
    </row>
    <row r="100" spans="1:12" hidden="1">
      <c r="A100" s="176" t="str">
        <f>Mitglieder_Alphabetisch!A100</f>
        <v>Zuname99</v>
      </c>
      <c r="B100" s="176" t="str">
        <f>Mitglieder_Alphabetisch!B100</f>
        <v>Vorn.99</v>
      </c>
      <c r="C100" s="5">
        <f>Mitglieder_Alphabetisch!C100</f>
        <v>11715</v>
      </c>
      <c r="D100" s="5">
        <f>Mitglieder_Alphabetisch!D100</f>
        <v>34027</v>
      </c>
      <c r="E100" s="5">
        <f>Mitglieder_Alphabetisch!E100</f>
        <v>0</v>
      </c>
      <c r="F100" s="176" t="str">
        <f>Mitglieder_Alphabetisch!F100</f>
        <v>Strasse99</v>
      </c>
      <c r="G100" s="177" t="str">
        <f>Mitglieder_Alphabetisch!G100</f>
        <v>5xxx</v>
      </c>
      <c r="H100" s="176" t="str">
        <f>Mitglieder_Alphabetisch!H100</f>
        <v>Ort</v>
      </c>
      <c r="I100" s="177">
        <f>Mitglieder_Alphabetisch!I100</f>
        <v>86</v>
      </c>
      <c r="J100" s="184">
        <f>Mitglieder_Alphabetisch!J100</f>
        <v>25</v>
      </c>
      <c r="K100" s="180">
        <f>Mitglieder_Alphabetisch!K100</f>
        <v>0</v>
      </c>
      <c r="L100" s="99" t="str">
        <f>Mitglieder_Alphabetisch!L100</f>
        <v>BMa</v>
      </c>
    </row>
    <row r="101" spans="1:12" hidden="1">
      <c r="A101" s="176" t="str">
        <f>Mitglieder_Alphabetisch!A101</f>
        <v>Zuname100</v>
      </c>
      <c r="B101" s="176" t="str">
        <f>Mitglieder_Alphabetisch!B101</f>
        <v>Vorn.100</v>
      </c>
      <c r="C101" s="5">
        <f>Mitglieder_Alphabetisch!C101</f>
        <v>14102</v>
      </c>
      <c r="D101" s="5">
        <f>Mitglieder_Alphabetisch!D101</f>
        <v>37060</v>
      </c>
      <c r="E101" s="5">
        <f>Mitglieder_Alphabetisch!E101</f>
        <v>0</v>
      </c>
      <c r="F101" s="176" t="str">
        <f>Mitglieder_Alphabetisch!F101</f>
        <v>Strasse100</v>
      </c>
      <c r="G101" s="177" t="str">
        <f>Mitglieder_Alphabetisch!G101</f>
        <v>5xxx</v>
      </c>
      <c r="H101" s="176" t="str">
        <f>Mitglieder_Alphabetisch!H101</f>
        <v>Ort</v>
      </c>
      <c r="I101" s="177">
        <f>Mitglieder_Alphabetisch!I101</f>
        <v>80</v>
      </c>
      <c r="J101" s="184">
        <f>Mitglieder_Alphabetisch!J101</f>
        <v>17</v>
      </c>
      <c r="K101" s="180">
        <f>Mitglieder_Alphabetisch!K101</f>
        <v>0</v>
      </c>
      <c r="L101" s="87" t="str">
        <f>Mitglieder_Alphabetisch!L101</f>
        <v>HFr</v>
      </c>
    </row>
    <row r="102" spans="1:12" hidden="1">
      <c r="A102" s="176" t="str">
        <f>Mitglieder_Alphabetisch!A102</f>
        <v>Zuname101</v>
      </c>
      <c r="B102" s="176" t="str">
        <f>Mitglieder_Alphabetisch!B102</f>
        <v>Vorn.101</v>
      </c>
      <c r="C102" s="5">
        <f>Mitglieder_Alphabetisch!C102</f>
        <v>17208</v>
      </c>
      <c r="D102" s="5">
        <f>Mitglieder_Alphabetisch!D102</f>
        <v>42866</v>
      </c>
      <c r="E102" s="5">
        <f>Mitglieder_Alphabetisch!E102</f>
        <v>0</v>
      </c>
      <c r="F102" s="176" t="str">
        <f>Mitglieder_Alphabetisch!F102</f>
        <v>Strasse101</v>
      </c>
      <c r="G102" s="177" t="str">
        <f>Mitglieder_Alphabetisch!G102</f>
        <v>5xxx</v>
      </c>
      <c r="H102" s="176" t="str">
        <f>Mitglieder_Alphabetisch!H102</f>
        <v>Ort</v>
      </c>
      <c r="I102" s="177">
        <f>Mitglieder_Alphabetisch!I102</f>
        <v>71</v>
      </c>
      <c r="J102" s="184">
        <f>Mitglieder_Alphabetisch!J102</f>
        <v>1</v>
      </c>
      <c r="K102" s="180">
        <f>Mitglieder_Alphabetisch!K102</f>
        <v>0</v>
      </c>
      <c r="L102" s="96" t="str">
        <f>Mitglieder_Alphabetisch!L102</f>
        <v>RHe</v>
      </c>
    </row>
    <row r="103" spans="1:12" hidden="1">
      <c r="A103" s="176" t="str">
        <f>Mitglieder_Alphabetisch!A103</f>
        <v>Zuname102</v>
      </c>
      <c r="B103" s="176" t="str">
        <f>Mitglieder_Alphabetisch!B103</f>
        <v>Vorn.102</v>
      </c>
      <c r="C103" s="5">
        <f>Mitglieder_Alphabetisch!C103</f>
        <v>19805</v>
      </c>
      <c r="D103" s="5">
        <f>Mitglieder_Alphabetisch!D103</f>
        <v>42755</v>
      </c>
      <c r="E103" s="5">
        <f>Mitglieder_Alphabetisch!E103</f>
        <v>0</v>
      </c>
      <c r="F103" s="176" t="str">
        <f>Mitglieder_Alphabetisch!F103</f>
        <v>Strasse102</v>
      </c>
      <c r="G103" s="177" t="str">
        <f>Mitglieder_Alphabetisch!G103</f>
        <v>5xxx</v>
      </c>
      <c r="H103" s="176" t="str">
        <f>Mitglieder_Alphabetisch!H103</f>
        <v>Ort</v>
      </c>
      <c r="I103" s="177">
        <f>Mitglieder_Alphabetisch!I103</f>
        <v>64</v>
      </c>
      <c r="J103" s="184">
        <f>Mitglieder_Alphabetisch!J103</f>
        <v>1</v>
      </c>
      <c r="K103" s="180">
        <f>Mitglieder_Alphabetisch!K103</f>
        <v>0</v>
      </c>
      <c r="L103" s="87" t="str">
        <f>Mitglieder_Alphabetisch!L103</f>
        <v>HFr</v>
      </c>
    </row>
    <row r="104" spans="1:12" hidden="1">
      <c r="A104" s="176" t="str">
        <f>Mitglieder_Alphabetisch!A104</f>
        <v>Zuname103</v>
      </c>
      <c r="B104" s="176" t="str">
        <f>Mitglieder_Alphabetisch!B104</f>
        <v>Vorn.103</v>
      </c>
      <c r="C104" s="5">
        <f>Mitglieder_Alphabetisch!C104</f>
        <v>8985</v>
      </c>
      <c r="D104" s="5">
        <f>Mitglieder_Alphabetisch!D104</f>
        <v>42046</v>
      </c>
      <c r="E104" s="5">
        <f>Mitglieder_Alphabetisch!E104</f>
        <v>0</v>
      </c>
      <c r="F104" s="176" t="str">
        <f>Mitglieder_Alphabetisch!F104</f>
        <v>Strasse103</v>
      </c>
      <c r="G104" s="177" t="str">
        <f>Mitglieder_Alphabetisch!G104</f>
        <v>5xxx</v>
      </c>
      <c r="H104" s="176" t="str">
        <f>Mitglieder_Alphabetisch!H104</f>
        <v>Ort</v>
      </c>
      <c r="I104" s="177">
        <f>Mitglieder_Alphabetisch!I104</f>
        <v>94</v>
      </c>
      <c r="J104" s="184">
        <f>Mitglieder_Alphabetisch!J104</f>
        <v>3</v>
      </c>
      <c r="K104" s="180">
        <f>Mitglieder_Alphabetisch!K104</f>
        <v>0</v>
      </c>
      <c r="L104" s="87" t="str">
        <f>Mitglieder_Alphabetisch!L104</f>
        <v>HFr</v>
      </c>
    </row>
    <row r="105" spans="1:12" hidden="1">
      <c r="A105" s="176" t="str">
        <f>Mitglieder_Alphabetisch!A105</f>
        <v>Zuname104</v>
      </c>
      <c r="B105" s="176" t="str">
        <f>Mitglieder_Alphabetisch!B105</f>
        <v>Vorn.104</v>
      </c>
      <c r="C105" s="5">
        <f>Mitglieder_Alphabetisch!C105</f>
        <v>16966</v>
      </c>
      <c r="D105" s="5">
        <f>Mitglieder_Alphabetisch!D105</f>
        <v>40445</v>
      </c>
      <c r="E105" s="5">
        <f>Mitglieder_Alphabetisch!E105</f>
        <v>0</v>
      </c>
      <c r="F105" s="176" t="str">
        <f>Mitglieder_Alphabetisch!F105</f>
        <v>Strasse104</v>
      </c>
      <c r="G105" s="177" t="str">
        <f>Mitglieder_Alphabetisch!G105</f>
        <v>5xxx</v>
      </c>
      <c r="H105" s="176" t="str">
        <f>Mitglieder_Alphabetisch!H105</f>
        <v>Ort</v>
      </c>
      <c r="I105" s="177">
        <f>Mitglieder_Alphabetisch!I105</f>
        <v>72</v>
      </c>
      <c r="J105" s="184">
        <f>Mitglieder_Alphabetisch!J105</f>
        <v>8</v>
      </c>
      <c r="K105" s="180">
        <f>Mitglieder_Alphabetisch!K105</f>
        <v>0</v>
      </c>
      <c r="L105" s="88" t="str">
        <f>Mitglieder_Alphabetisch!L105</f>
        <v>HRo</v>
      </c>
    </row>
    <row r="106" spans="1:12" hidden="1">
      <c r="A106" s="176" t="str">
        <f>Mitglieder_Alphabetisch!A106</f>
        <v>Zuname105</v>
      </c>
      <c r="B106" s="176" t="str">
        <f>Mitglieder_Alphabetisch!B106</f>
        <v>Vorn.105</v>
      </c>
      <c r="C106" s="5">
        <f>Mitglieder_Alphabetisch!C106</f>
        <v>13392</v>
      </c>
      <c r="D106" s="5">
        <f>Mitglieder_Alphabetisch!D106</f>
        <v>43054</v>
      </c>
      <c r="E106" s="5">
        <f>Mitglieder_Alphabetisch!E106</f>
        <v>0</v>
      </c>
      <c r="F106" s="176" t="str">
        <f>Mitglieder_Alphabetisch!F106</f>
        <v>Strasse105</v>
      </c>
      <c r="G106" s="177" t="str">
        <f>Mitglieder_Alphabetisch!G106</f>
        <v>5xxx</v>
      </c>
      <c r="H106" s="176" t="str">
        <f>Mitglieder_Alphabetisch!H106</f>
        <v>Ort</v>
      </c>
      <c r="I106" s="177">
        <f>Mitglieder_Alphabetisch!I106</f>
        <v>82</v>
      </c>
      <c r="J106" s="184">
        <f>Mitglieder_Alphabetisch!J106</f>
        <v>1</v>
      </c>
      <c r="K106" s="180">
        <f>Mitglieder_Alphabetisch!K106</f>
        <v>0</v>
      </c>
      <c r="L106" s="86" t="str">
        <f>Mitglieder_Alphabetisch!L106</f>
        <v>SEr</v>
      </c>
    </row>
    <row r="107" spans="1:12">
      <c r="A107" s="176" t="str">
        <f>Mitglieder_Alphabetisch!A107</f>
        <v>Zuname106</v>
      </c>
      <c r="B107" s="176" t="str">
        <f>Mitglieder_Alphabetisch!B107</f>
        <v>Vorn.106</v>
      </c>
      <c r="C107" s="5">
        <f>Mitglieder_Alphabetisch!C107</f>
        <v>12387</v>
      </c>
      <c r="D107" s="5">
        <f>Mitglieder_Alphabetisch!D107</f>
        <v>35870</v>
      </c>
      <c r="E107" s="5">
        <f>Mitglieder_Alphabetisch!E107</f>
        <v>26445</v>
      </c>
      <c r="F107" s="176" t="str">
        <f>Mitglieder_Alphabetisch!F107</f>
        <v>Strasse106</v>
      </c>
      <c r="G107" s="177" t="str">
        <f>Mitglieder_Alphabetisch!G107</f>
        <v>5xxx</v>
      </c>
      <c r="H107" s="176" t="str">
        <f>Mitglieder_Alphabetisch!H107</f>
        <v>Ort</v>
      </c>
      <c r="I107" s="177">
        <f>Mitglieder_Alphabetisch!I107</f>
        <v>85</v>
      </c>
      <c r="J107" s="184">
        <f>Mitglieder_Alphabetisch!J107</f>
        <v>20</v>
      </c>
      <c r="K107" s="180">
        <f>Mitglieder_Alphabetisch!K107</f>
        <v>46</v>
      </c>
      <c r="L107" s="96" t="str">
        <f>Mitglieder_Alphabetisch!L107</f>
        <v>RHe</v>
      </c>
    </row>
    <row r="108" spans="1:12">
      <c r="A108" s="176" t="str">
        <f>Mitglieder_Alphabetisch!A108</f>
        <v>Zuname107</v>
      </c>
      <c r="B108" s="176" t="str">
        <f>Mitglieder_Alphabetisch!B108</f>
        <v>Vorn.107</v>
      </c>
      <c r="C108" s="5">
        <f>Mitglieder_Alphabetisch!C108</f>
        <v>18232</v>
      </c>
      <c r="D108" s="5">
        <f>Mitglieder_Alphabetisch!D108</f>
        <v>35870</v>
      </c>
      <c r="E108" s="5">
        <f>Mitglieder_Alphabetisch!E108</f>
        <v>26445</v>
      </c>
      <c r="F108" s="176" t="str">
        <f>Mitglieder_Alphabetisch!F108</f>
        <v>Strasse107</v>
      </c>
      <c r="G108" s="177" t="str">
        <f>Mitglieder_Alphabetisch!G108</f>
        <v>5xxx</v>
      </c>
      <c r="H108" s="176" t="str">
        <f>Mitglieder_Alphabetisch!H108</f>
        <v>Ort</v>
      </c>
      <c r="I108" s="177">
        <f>Mitglieder_Alphabetisch!I108</f>
        <v>69</v>
      </c>
      <c r="J108" s="184">
        <f>Mitglieder_Alphabetisch!J108</f>
        <v>20</v>
      </c>
      <c r="K108" s="180">
        <f>Mitglieder_Alphabetisch!K108</f>
        <v>46</v>
      </c>
      <c r="L108" s="96" t="str">
        <f>Mitglieder_Alphabetisch!L108</f>
        <v>RHe</v>
      </c>
    </row>
    <row r="109" spans="1:12" hidden="1">
      <c r="A109" s="176" t="str">
        <f>Mitglieder_Alphabetisch!A109</f>
        <v>Zuname108</v>
      </c>
      <c r="B109" s="176" t="str">
        <f>Mitglieder_Alphabetisch!B109</f>
        <v>Vorn.108</v>
      </c>
      <c r="C109" s="5">
        <f>Mitglieder_Alphabetisch!C109</f>
        <v>13881</v>
      </c>
      <c r="D109" s="5">
        <f>Mitglieder_Alphabetisch!D109</f>
        <v>36865</v>
      </c>
      <c r="E109" s="5">
        <f>Mitglieder_Alphabetisch!E109</f>
        <v>27722</v>
      </c>
      <c r="F109" s="176" t="str">
        <f>Mitglieder_Alphabetisch!F109</f>
        <v>Strasse108</v>
      </c>
      <c r="G109" s="177" t="str">
        <f>Mitglieder_Alphabetisch!G109</f>
        <v>5xxx</v>
      </c>
      <c r="H109" s="176" t="str">
        <f>Mitglieder_Alphabetisch!H109</f>
        <v>Ort</v>
      </c>
      <c r="I109" s="177">
        <f>Mitglieder_Alphabetisch!I109</f>
        <v>80</v>
      </c>
      <c r="J109" s="184">
        <f>Mitglieder_Alphabetisch!J109</f>
        <v>18</v>
      </c>
      <c r="K109" s="180">
        <f>Mitglieder_Alphabetisch!K109</f>
        <v>43</v>
      </c>
      <c r="L109" s="99" t="str">
        <f>Mitglieder_Alphabetisch!L109</f>
        <v>BMa</v>
      </c>
    </row>
    <row r="110" spans="1:12" hidden="1">
      <c r="A110" s="176" t="str">
        <f>Mitglieder_Alphabetisch!A110</f>
        <v>Zuname109</v>
      </c>
      <c r="B110" s="176" t="str">
        <f>Mitglieder_Alphabetisch!B110</f>
        <v>Vorn.109</v>
      </c>
      <c r="C110" s="5">
        <f>Mitglieder_Alphabetisch!C110</f>
        <v>15761</v>
      </c>
      <c r="D110" s="5">
        <f>Mitglieder_Alphabetisch!D110</f>
        <v>36865</v>
      </c>
      <c r="E110" s="5">
        <f>Mitglieder_Alphabetisch!E110</f>
        <v>27722</v>
      </c>
      <c r="F110" s="176" t="str">
        <f>Mitglieder_Alphabetisch!F110</f>
        <v>Strasse109</v>
      </c>
      <c r="G110" s="177" t="str">
        <f>Mitglieder_Alphabetisch!G110</f>
        <v>5xxx</v>
      </c>
      <c r="H110" s="176" t="str">
        <f>Mitglieder_Alphabetisch!H110</f>
        <v>Ort</v>
      </c>
      <c r="I110" s="177">
        <f>Mitglieder_Alphabetisch!I110</f>
        <v>75</v>
      </c>
      <c r="J110" s="184">
        <f>Mitglieder_Alphabetisch!J110</f>
        <v>18</v>
      </c>
      <c r="K110" s="180">
        <f>Mitglieder_Alphabetisch!K110</f>
        <v>43</v>
      </c>
      <c r="L110" s="99" t="str">
        <f>Mitglieder_Alphabetisch!L110</f>
        <v>BMa</v>
      </c>
    </row>
    <row r="111" spans="1:12" hidden="1">
      <c r="A111" s="176" t="str">
        <f>Mitglieder_Alphabetisch!A111</f>
        <v>Zuname110</v>
      </c>
      <c r="B111" s="176" t="str">
        <f>Mitglieder_Alphabetisch!B111</f>
        <v>Vorn.110</v>
      </c>
      <c r="C111" s="5">
        <f>Mitglieder_Alphabetisch!C111</f>
        <v>14967</v>
      </c>
      <c r="D111" s="5">
        <f>Mitglieder_Alphabetisch!D111</f>
        <v>36865</v>
      </c>
      <c r="E111" s="5">
        <f>Mitglieder_Alphabetisch!E111</f>
        <v>0</v>
      </c>
      <c r="F111" s="176" t="str">
        <f>Mitglieder_Alphabetisch!F111</f>
        <v>Strasse110</v>
      </c>
      <c r="G111" s="177" t="str">
        <f>Mitglieder_Alphabetisch!G111</f>
        <v>5xxx</v>
      </c>
      <c r="H111" s="176" t="str">
        <f>Mitglieder_Alphabetisch!H111</f>
        <v>Ort</v>
      </c>
      <c r="I111" s="177">
        <f>Mitglieder_Alphabetisch!I111</f>
        <v>78</v>
      </c>
      <c r="J111" s="184">
        <f>Mitglieder_Alphabetisch!J111</f>
        <v>18</v>
      </c>
      <c r="K111" s="180">
        <f>Mitglieder_Alphabetisch!K111</f>
        <v>0</v>
      </c>
      <c r="L111" s="96" t="str">
        <f>Mitglieder_Alphabetisch!L111</f>
        <v>RHe</v>
      </c>
    </row>
    <row r="112" spans="1:12" hidden="1">
      <c r="A112" s="176" t="str">
        <f>Mitglieder_Alphabetisch!A112</f>
        <v>Zuname111</v>
      </c>
      <c r="B112" s="176" t="str">
        <f>Mitglieder_Alphabetisch!B112</f>
        <v>Vorn.111</v>
      </c>
      <c r="C112" s="5">
        <f>Mitglieder_Alphabetisch!C112</f>
        <v>19081</v>
      </c>
      <c r="D112" s="5">
        <f>Mitglieder_Alphabetisch!D112</f>
        <v>41001</v>
      </c>
      <c r="E112" s="5">
        <f>Mitglieder_Alphabetisch!E112</f>
        <v>27503</v>
      </c>
      <c r="F112" s="176" t="str">
        <f>Mitglieder_Alphabetisch!F112</f>
        <v>Strasse111</v>
      </c>
      <c r="G112" s="177" t="str">
        <f>Mitglieder_Alphabetisch!G112</f>
        <v>5xxx</v>
      </c>
      <c r="H112" s="176" t="str">
        <f>Mitglieder_Alphabetisch!H112</f>
        <v>Ort</v>
      </c>
      <c r="I112" s="177">
        <f>Mitglieder_Alphabetisch!I112</f>
        <v>66</v>
      </c>
      <c r="J112" s="184">
        <f>Mitglieder_Alphabetisch!J112</f>
        <v>6</v>
      </c>
      <c r="K112" s="180">
        <f>Mitglieder_Alphabetisch!K112</f>
        <v>43</v>
      </c>
      <c r="L112" s="96" t="str">
        <f>Mitglieder_Alphabetisch!L112</f>
        <v>RHe</v>
      </c>
    </row>
    <row r="113" spans="1:12" hidden="1">
      <c r="A113" s="176" t="str">
        <f>Mitglieder_Alphabetisch!A113</f>
        <v>Zuname112</v>
      </c>
      <c r="B113" s="176" t="str">
        <f>Mitglieder_Alphabetisch!B113</f>
        <v>Vorn.112</v>
      </c>
      <c r="C113" s="5">
        <f>Mitglieder_Alphabetisch!C113</f>
        <v>16211</v>
      </c>
      <c r="D113" s="5">
        <f>Mitglieder_Alphabetisch!D113</f>
        <v>38394</v>
      </c>
      <c r="E113" s="5">
        <f>Mitglieder_Alphabetisch!E113</f>
        <v>0</v>
      </c>
      <c r="F113" s="176" t="str">
        <f>Mitglieder_Alphabetisch!F113</f>
        <v>Strasse112</v>
      </c>
      <c r="G113" s="177" t="str">
        <f>Mitglieder_Alphabetisch!G113</f>
        <v>5xxx</v>
      </c>
      <c r="H113" s="176" t="str">
        <f>Mitglieder_Alphabetisch!H113</f>
        <v>Ort</v>
      </c>
      <c r="I113" s="177">
        <f>Mitglieder_Alphabetisch!I113</f>
        <v>74</v>
      </c>
      <c r="J113" s="184">
        <f>Mitglieder_Alphabetisch!J113</f>
        <v>13</v>
      </c>
      <c r="K113" s="180">
        <f>Mitglieder_Alphabetisch!K113</f>
        <v>0</v>
      </c>
      <c r="L113" s="87" t="str">
        <f>Mitglieder_Alphabetisch!L113</f>
        <v>HFr</v>
      </c>
    </row>
    <row r="114" spans="1:12" hidden="1">
      <c r="A114" s="176" t="str">
        <f>Mitglieder_Alphabetisch!A114</f>
        <v>Zuname113</v>
      </c>
      <c r="B114" s="176" t="str">
        <f>Mitglieder_Alphabetisch!B114</f>
        <v>Vorn.113</v>
      </c>
      <c r="C114" s="5">
        <f>Mitglieder_Alphabetisch!C114</f>
        <v>15295</v>
      </c>
      <c r="D114" s="5">
        <f>Mitglieder_Alphabetisch!D114</f>
        <v>42723</v>
      </c>
      <c r="E114" s="5">
        <f>Mitglieder_Alphabetisch!E114</f>
        <v>0</v>
      </c>
      <c r="F114" s="176" t="str">
        <f>Mitglieder_Alphabetisch!F114</f>
        <v>Strasse113</v>
      </c>
      <c r="G114" s="177" t="str">
        <f>Mitglieder_Alphabetisch!G114</f>
        <v>5xxx</v>
      </c>
      <c r="H114" s="176" t="str">
        <f>Mitglieder_Alphabetisch!H114</f>
        <v>Ort</v>
      </c>
      <c r="I114" s="177">
        <f>Mitglieder_Alphabetisch!I114</f>
        <v>77</v>
      </c>
      <c r="J114" s="184">
        <f>Mitglieder_Alphabetisch!J114</f>
        <v>2</v>
      </c>
      <c r="K114" s="180">
        <f>Mitglieder_Alphabetisch!K114</f>
        <v>0</v>
      </c>
      <c r="L114" s="96" t="str">
        <f>Mitglieder_Alphabetisch!L114</f>
        <v>RHe</v>
      </c>
    </row>
    <row r="115" spans="1:12" hidden="1">
      <c r="A115" s="176" t="str">
        <f>Mitglieder_Alphabetisch!A115</f>
        <v>Zuname114</v>
      </c>
      <c r="B115" s="176" t="str">
        <f>Mitglieder_Alphabetisch!B115</f>
        <v>Vorn.114</v>
      </c>
      <c r="C115" s="5">
        <f>Mitglieder_Alphabetisch!C115</f>
        <v>18056</v>
      </c>
      <c r="D115" s="5">
        <f>Mitglieder_Alphabetisch!D115</f>
        <v>40147</v>
      </c>
      <c r="E115" s="5">
        <f>Mitglieder_Alphabetisch!E115</f>
        <v>27503</v>
      </c>
      <c r="F115" s="176" t="str">
        <f>Mitglieder_Alphabetisch!F115</f>
        <v>Strasse114</v>
      </c>
      <c r="G115" s="177" t="str">
        <f>Mitglieder_Alphabetisch!G115</f>
        <v>5xxx</v>
      </c>
      <c r="H115" s="176" t="str">
        <f>Mitglieder_Alphabetisch!H115</f>
        <v>Ort</v>
      </c>
      <c r="I115" s="177">
        <f>Mitglieder_Alphabetisch!I115</f>
        <v>69</v>
      </c>
      <c r="J115" s="184">
        <f>Mitglieder_Alphabetisch!J115</f>
        <v>9</v>
      </c>
      <c r="K115" s="180">
        <f>Mitglieder_Alphabetisch!K115</f>
        <v>43</v>
      </c>
      <c r="L115" s="96" t="str">
        <f>Mitglieder_Alphabetisch!L115</f>
        <v>RHe</v>
      </c>
    </row>
    <row r="116" spans="1:12" hidden="1">
      <c r="A116" s="176" t="str">
        <f>Mitglieder_Alphabetisch!A116</f>
        <v>Zuname115</v>
      </c>
      <c r="B116" s="176" t="str">
        <f>Mitglieder_Alphabetisch!B116</f>
        <v>Vorn.115</v>
      </c>
      <c r="C116" s="5">
        <f>Mitglieder_Alphabetisch!C116</f>
        <v>18918</v>
      </c>
      <c r="D116" s="5">
        <f>Mitglieder_Alphabetisch!D116</f>
        <v>40435</v>
      </c>
      <c r="E116" s="5">
        <f>Mitglieder_Alphabetisch!E116</f>
        <v>26453</v>
      </c>
      <c r="F116" s="176" t="str">
        <f>Mitglieder_Alphabetisch!F116</f>
        <v>Strasse115</v>
      </c>
      <c r="G116" s="177" t="str">
        <f>Mitglieder_Alphabetisch!G116</f>
        <v>5xxx</v>
      </c>
      <c r="H116" s="176" t="str">
        <f>Mitglieder_Alphabetisch!H116</f>
        <v>Ort</v>
      </c>
      <c r="I116" s="177">
        <f>Mitglieder_Alphabetisch!I116</f>
        <v>67</v>
      </c>
      <c r="J116" s="184">
        <f>Mitglieder_Alphabetisch!J116</f>
        <v>8</v>
      </c>
      <c r="K116" s="180">
        <f>Mitglieder_Alphabetisch!K116</f>
        <v>46</v>
      </c>
      <c r="L116" s="86" t="str">
        <f>Mitglieder_Alphabetisch!L116</f>
        <v>SEr</v>
      </c>
    </row>
    <row r="117" spans="1:12" hidden="1">
      <c r="A117" s="176" t="str">
        <f>Mitglieder_Alphabetisch!A117</f>
        <v>Zuname116</v>
      </c>
      <c r="B117" s="176" t="str">
        <f>Mitglieder_Alphabetisch!B117</f>
        <v>Vorn.116</v>
      </c>
      <c r="C117" s="5">
        <f>Mitglieder_Alphabetisch!C117</f>
        <v>18202</v>
      </c>
      <c r="D117" s="5">
        <f>Mitglieder_Alphabetisch!D117</f>
        <v>40435</v>
      </c>
      <c r="E117" s="5">
        <f>Mitglieder_Alphabetisch!E117</f>
        <v>26453</v>
      </c>
      <c r="F117" s="176" t="str">
        <f>Mitglieder_Alphabetisch!F117</f>
        <v>Strasse116</v>
      </c>
      <c r="G117" s="177" t="str">
        <f>Mitglieder_Alphabetisch!G117</f>
        <v>5xxx</v>
      </c>
      <c r="H117" s="176" t="str">
        <f>Mitglieder_Alphabetisch!H117</f>
        <v>Ort</v>
      </c>
      <c r="I117" s="177">
        <f>Mitglieder_Alphabetisch!I117</f>
        <v>69</v>
      </c>
      <c r="J117" s="184">
        <f>Mitglieder_Alphabetisch!J117</f>
        <v>8</v>
      </c>
      <c r="K117" s="180">
        <f>Mitglieder_Alphabetisch!K117</f>
        <v>46</v>
      </c>
      <c r="L117" s="86" t="str">
        <f>Mitglieder_Alphabetisch!L117</f>
        <v>SEr</v>
      </c>
    </row>
    <row r="118" spans="1:12" hidden="1">
      <c r="A118" s="176" t="str">
        <f>Mitglieder_Alphabetisch!A118</f>
        <v>Zuname117</v>
      </c>
      <c r="B118" s="176" t="str">
        <f>Mitglieder_Alphabetisch!B118</f>
        <v>Vorn.117</v>
      </c>
      <c r="C118" s="5">
        <f>Mitglieder_Alphabetisch!C118</f>
        <v>17051</v>
      </c>
      <c r="D118" s="5">
        <f>Mitglieder_Alphabetisch!D118</f>
        <v>42664</v>
      </c>
      <c r="E118" s="5">
        <f>Mitglieder_Alphabetisch!E118</f>
        <v>0</v>
      </c>
      <c r="F118" s="176" t="str">
        <f>Mitglieder_Alphabetisch!F118</f>
        <v>Strasse117</v>
      </c>
      <c r="G118" s="177" t="str">
        <f>Mitglieder_Alphabetisch!G118</f>
        <v>5xxx</v>
      </c>
      <c r="H118" s="176" t="str">
        <f>Mitglieder_Alphabetisch!H118</f>
        <v>Ort</v>
      </c>
      <c r="I118" s="177">
        <f>Mitglieder_Alphabetisch!I118</f>
        <v>72</v>
      </c>
      <c r="J118" s="184">
        <f>Mitglieder_Alphabetisch!J118</f>
        <v>2</v>
      </c>
      <c r="K118" s="180">
        <f>Mitglieder_Alphabetisch!K118</f>
        <v>0</v>
      </c>
      <c r="L118" s="88" t="str">
        <f>Mitglieder_Alphabetisch!L118</f>
        <v>HRo</v>
      </c>
    </row>
    <row r="119" spans="1:12" hidden="1">
      <c r="A119" s="176" t="str">
        <f>Mitglieder_Alphabetisch!A119</f>
        <v>Zuname118</v>
      </c>
      <c r="B119" s="176" t="str">
        <f>Mitglieder_Alphabetisch!B119</f>
        <v>Vorn.118</v>
      </c>
      <c r="C119" s="5">
        <f>Mitglieder_Alphabetisch!C119</f>
        <v>11415</v>
      </c>
      <c r="D119" s="5">
        <f>Mitglieder_Alphabetisch!D119</f>
        <v>34027</v>
      </c>
      <c r="E119" s="5">
        <f>Mitglieder_Alphabetisch!E119</f>
        <v>0</v>
      </c>
      <c r="F119" s="176" t="str">
        <f>Mitglieder_Alphabetisch!F119</f>
        <v>Strasse118</v>
      </c>
      <c r="G119" s="177" t="str">
        <f>Mitglieder_Alphabetisch!G119</f>
        <v>5xxx</v>
      </c>
      <c r="H119" s="176" t="str">
        <f>Mitglieder_Alphabetisch!H119</f>
        <v>Ort</v>
      </c>
      <c r="I119" s="177">
        <f>Mitglieder_Alphabetisch!I119</f>
        <v>87</v>
      </c>
      <c r="J119" s="184">
        <f>Mitglieder_Alphabetisch!J119</f>
        <v>25</v>
      </c>
      <c r="K119" s="180">
        <f>Mitglieder_Alphabetisch!K119</f>
        <v>0</v>
      </c>
      <c r="L119" s="98" t="str">
        <f>Mitglieder_Alphabetisch!L119</f>
        <v>BHe</v>
      </c>
    </row>
    <row r="120" spans="1:12" hidden="1">
      <c r="A120" s="176" t="str">
        <f>Mitglieder_Alphabetisch!A120</f>
        <v>Zuname119</v>
      </c>
      <c r="B120" s="176" t="str">
        <f>Mitglieder_Alphabetisch!B120</f>
        <v>Vorn.119</v>
      </c>
      <c r="C120" s="5">
        <f>Mitglieder_Alphabetisch!C120</f>
        <v>16527</v>
      </c>
      <c r="D120" s="5">
        <f>Mitglieder_Alphabetisch!D120</f>
        <v>40519</v>
      </c>
      <c r="E120" s="5">
        <f>Mitglieder_Alphabetisch!E120</f>
        <v>0</v>
      </c>
      <c r="F120" s="176" t="str">
        <f>Mitglieder_Alphabetisch!F120</f>
        <v>Strasse119</v>
      </c>
      <c r="G120" s="177" t="str">
        <f>Mitglieder_Alphabetisch!G120</f>
        <v>5xxx</v>
      </c>
      <c r="H120" s="176" t="str">
        <f>Mitglieder_Alphabetisch!H120</f>
        <v>Ort</v>
      </c>
      <c r="I120" s="177">
        <f>Mitglieder_Alphabetisch!I120</f>
        <v>73</v>
      </c>
      <c r="J120" s="184">
        <f>Mitglieder_Alphabetisch!J120</f>
        <v>8</v>
      </c>
      <c r="K120" s="180">
        <f>Mitglieder_Alphabetisch!K120</f>
        <v>0</v>
      </c>
      <c r="L120" s="88" t="str">
        <f>Mitglieder_Alphabetisch!L120</f>
        <v>HRo</v>
      </c>
    </row>
    <row r="121" spans="1:12" hidden="1">
      <c r="A121" s="176" t="str">
        <f>Mitglieder_Alphabetisch!A121</f>
        <v>Zuname120</v>
      </c>
      <c r="B121" s="176" t="str">
        <f>Mitglieder_Alphabetisch!B121</f>
        <v>Vorn.120</v>
      </c>
      <c r="C121" s="5">
        <f>Mitglieder_Alphabetisch!C121</f>
        <v>14869</v>
      </c>
      <c r="D121" s="5">
        <f>Mitglieder_Alphabetisch!D121</f>
        <v>40681</v>
      </c>
      <c r="E121" s="5">
        <f>Mitglieder_Alphabetisch!E121</f>
        <v>0</v>
      </c>
      <c r="F121" s="176" t="str">
        <f>Mitglieder_Alphabetisch!F121</f>
        <v>Strasse120</v>
      </c>
      <c r="G121" s="177" t="str">
        <f>Mitglieder_Alphabetisch!G121</f>
        <v>5xxx</v>
      </c>
      <c r="H121" s="176" t="str">
        <f>Mitglieder_Alphabetisch!H121</f>
        <v>Ort</v>
      </c>
      <c r="I121" s="177">
        <f>Mitglieder_Alphabetisch!I121</f>
        <v>78</v>
      </c>
      <c r="J121" s="184">
        <f>Mitglieder_Alphabetisch!J121</f>
        <v>7</v>
      </c>
      <c r="K121" s="180">
        <f>Mitglieder_Alphabetisch!K121</f>
        <v>0</v>
      </c>
      <c r="L121" s="98" t="str">
        <f>Mitglieder_Alphabetisch!L121</f>
        <v>BHe</v>
      </c>
    </row>
    <row r="122" spans="1:12" hidden="1">
      <c r="A122" s="176" t="str">
        <f>Mitglieder_Alphabetisch!A122</f>
        <v>Zuname121</v>
      </c>
      <c r="B122" s="176" t="str">
        <f>Mitglieder_Alphabetisch!B122</f>
        <v>Vorn.121</v>
      </c>
      <c r="C122" s="5">
        <f>Mitglieder_Alphabetisch!C122</f>
        <v>14519</v>
      </c>
      <c r="D122" s="5">
        <f>Mitglieder_Alphabetisch!D122</f>
        <v>41732</v>
      </c>
      <c r="E122" s="5">
        <f>Mitglieder_Alphabetisch!E122</f>
        <v>0</v>
      </c>
      <c r="F122" s="176" t="str">
        <f>Mitglieder_Alphabetisch!F122</f>
        <v>Strasse121</v>
      </c>
      <c r="G122" s="177" t="str">
        <f>Mitglieder_Alphabetisch!G122</f>
        <v>5xxx</v>
      </c>
      <c r="H122" s="176" t="str">
        <f>Mitglieder_Alphabetisch!H122</f>
        <v>Ort</v>
      </c>
      <c r="I122" s="177">
        <f>Mitglieder_Alphabetisch!I122</f>
        <v>79</v>
      </c>
      <c r="J122" s="184">
        <f>Mitglieder_Alphabetisch!J122</f>
        <v>4</v>
      </c>
      <c r="K122" s="180">
        <f>Mitglieder_Alphabetisch!K122</f>
        <v>0</v>
      </c>
      <c r="L122" s="86" t="str">
        <f>Mitglieder_Alphabetisch!L122</f>
        <v>SEr</v>
      </c>
    </row>
    <row r="123" spans="1:12" hidden="1">
      <c r="A123" s="176" t="str">
        <f>Mitglieder_Alphabetisch!A123</f>
        <v>Zuname122</v>
      </c>
      <c r="B123" s="176" t="str">
        <f>Mitglieder_Alphabetisch!B123</f>
        <v>Vorn.122</v>
      </c>
      <c r="C123" s="5">
        <f>Mitglieder_Alphabetisch!C123</f>
        <v>14519</v>
      </c>
      <c r="D123" s="5">
        <f>Mitglieder_Alphabetisch!D123</f>
        <v>41732</v>
      </c>
      <c r="E123" s="5">
        <f>Mitglieder_Alphabetisch!E123</f>
        <v>0</v>
      </c>
      <c r="F123" s="176" t="str">
        <f>Mitglieder_Alphabetisch!F123</f>
        <v>Strasse122</v>
      </c>
      <c r="G123" s="177" t="str">
        <f>Mitglieder_Alphabetisch!G123</f>
        <v>5xxx</v>
      </c>
      <c r="H123" s="176" t="str">
        <f>Mitglieder_Alphabetisch!H123</f>
        <v>Ort</v>
      </c>
      <c r="I123" s="177">
        <f>Mitglieder_Alphabetisch!I123</f>
        <v>79</v>
      </c>
      <c r="J123" s="184">
        <f>Mitglieder_Alphabetisch!J123</f>
        <v>4</v>
      </c>
      <c r="K123" s="180">
        <f>Mitglieder_Alphabetisch!K123</f>
        <v>0</v>
      </c>
      <c r="L123" s="87" t="str">
        <f>Mitglieder_Alphabetisch!L123</f>
        <v>HFR</v>
      </c>
    </row>
    <row r="124" spans="1:12" hidden="1">
      <c r="A124" s="176" t="str">
        <f>Mitglieder_Alphabetisch!A124</f>
        <v>Zuname123</v>
      </c>
      <c r="B124" s="176" t="str">
        <f>Mitglieder_Alphabetisch!B124</f>
        <v>Vorn.123</v>
      </c>
      <c r="C124" s="5">
        <f>Mitglieder_Alphabetisch!C124</f>
        <v>14993</v>
      </c>
      <c r="D124" s="5">
        <f>Mitglieder_Alphabetisch!D124</f>
        <v>39785</v>
      </c>
      <c r="E124" s="5">
        <f>Mitglieder_Alphabetisch!E124</f>
        <v>0</v>
      </c>
      <c r="F124" s="176" t="str">
        <f>Mitglieder_Alphabetisch!F124</f>
        <v>Strasse123</v>
      </c>
      <c r="G124" s="177" t="str">
        <f>Mitglieder_Alphabetisch!G124</f>
        <v>5xxx</v>
      </c>
      <c r="H124" s="176" t="str">
        <f>Mitglieder_Alphabetisch!H124</f>
        <v>Ort</v>
      </c>
      <c r="I124" s="177">
        <f>Mitglieder_Alphabetisch!I124</f>
        <v>77</v>
      </c>
      <c r="J124" s="184">
        <f>Mitglieder_Alphabetisch!J124</f>
        <v>10</v>
      </c>
      <c r="K124" s="180">
        <f>Mitglieder_Alphabetisch!K124</f>
        <v>0</v>
      </c>
      <c r="L124" s="96" t="str">
        <f>Mitglieder_Alphabetisch!L124</f>
        <v>RHe</v>
      </c>
    </row>
    <row r="125" spans="1:12" hidden="1">
      <c r="A125" s="176" t="str">
        <f>Mitglieder_Alphabetisch!A125</f>
        <v>Zuname124</v>
      </c>
      <c r="B125" s="176" t="str">
        <f>Mitglieder_Alphabetisch!B125</f>
        <v>Vorn.124</v>
      </c>
      <c r="C125" s="5">
        <f>Mitglieder_Alphabetisch!C125</f>
        <v>19058</v>
      </c>
      <c r="D125" s="146">
        <f>Mitglieder_Alphabetisch!D125</f>
        <v>40927</v>
      </c>
      <c r="E125" s="146">
        <f>Mitglieder_Alphabetisch!E125</f>
        <v>0</v>
      </c>
      <c r="F125" s="176" t="str">
        <f>Mitglieder_Alphabetisch!F125</f>
        <v>Strasse124</v>
      </c>
      <c r="G125" s="177" t="str">
        <f>Mitglieder_Alphabetisch!G125</f>
        <v>5xxx</v>
      </c>
      <c r="H125" s="176" t="str">
        <f>Mitglieder_Alphabetisch!H125</f>
        <v>Ort</v>
      </c>
      <c r="I125" s="177">
        <f>Mitglieder_Alphabetisch!I125</f>
        <v>66</v>
      </c>
      <c r="J125" s="184">
        <f>Mitglieder_Alphabetisch!J125</f>
        <v>6</v>
      </c>
      <c r="K125" s="180">
        <f>Mitglieder_Alphabetisch!K125</f>
        <v>0</v>
      </c>
      <c r="L125" s="88" t="str">
        <f>Mitglieder_Alphabetisch!L125</f>
        <v>HRo</v>
      </c>
    </row>
    <row r="126" spans="1:12" hidden="1">
      <c r="A126" s="176" t="str">
        <f>Mitglieder_Alphabetisch!A126</f>
        <v>Zuname125</v>
      </c>
      <c r="B126" s="176" t="str">
        <f>Mitglieder_Alphabetisch!B126</f>
        <v>Vorn.125</v>
      </c>
      <c r="C126" s="5">
        <f>Mitglieder_Alphabetisch!C126</f>
        <v>19475</v>
      </c>
      <c r="D126" s="146">
        <f>Mitglieder_Alphabetisch!D126</f>
        <v>38673</v>
      </c>
      <c r="E126" s="146">
        <f>Mitglieder_Alphabetisch!E126</f>
        <v>29771</v>
      </c>
      <c r="F126" s="176" t="str">
        <f>Mitglieder_Alphabetisch!F126</f>
        <v>Strasse125</v>
      </c>
      <c r="G126" s="177" t="str">
        <f>Mitglieder_Alphabetisch!G126</f>
        <v>5xxx</v>
      </c>
      <c r="H126" s="176" t="str">
        <f>Mitglieder_Alphabetisch!H126</f>
        <v>Ort</v>
      </c>
      <c r="I126" s="177">
        <f>Mitglieder_Alphabetisch!I126</f>
        <v>65</v>
      </c>
      <c r="J126" s="184">
        <f>Mitglieder_Alphabetisch!J126</f>
        <v>13</v>
      </c>
      <c r="K126" s="180">
        <f>Mitglieder_Alphabetisch!K126</f>
        <v>37</v>
      </c>
      <c r="L126" s="96" t="str">
        <f>Mitglieder_Alphabetisch!L126</f>
        <v>RHe</v>
      </c>
    </row>
    <row r="127" spans="1:12" hidden="1">
      <c r="A127" s="176" t="str">
        <f>Mitglieder_Alphabetisch!A127</f>
        <v>Zuname126</v>
      </c>
      <c r="B127" s="176" t="str">
        <f>Mitglieder_Alphabetisch!B127</f>
        <v>Vorn.126</v>
      </c>
      <c r="C127" s="5">
        <f>Mitglieder_Alphabetisch!C127</f>
        <v>15939</v>
      </c>
      <c r="D127" s="146">
        <f>Mitglieder_Alphabetisch!D127</f>
        <v>38673</v>
      </c>
      <c r="E127" s="146">
        <f>Mitglieder_Alphabetisch!E127</f>
        <v>29771</v>
      </c>
      <c r="F127" s="176" t="str">
        <f>Mitglieder_Alphabetisch!F127</f>
        <v>Strasse126</v>
      </c>
      <c r="G127" s="177" t="str">
        <f>Mitglieder_Alphabetisch!G127</f>
        <v>5xxx</v>
      </c>
      <c r="H127" s="176" t="str">
        <f>Mitglieder_Alphabetisch!H127</f>
        <v>Ort</v>
      </c>
      <c r="I127" s="177">
        <f>Mitglieder_Alphabetisch!I127</f>
        <v>75</v>
      </c>
      <c r="J127" s="184">
        <f>Mitglieder_Alphabetisch!J127</f>
        <v>13</v>
      </c>
      <c r="K127" s="180">
        <f>Mitglieder_Alphabetisch!K127</f>
        <v>37</v>
      </c>
      <c r="L127" s="96" t="str">
        <f>Mitglieder_Alphabetisch!L127</f>
        <v>RHe</v>
      </c>
    </row>
    <row r="128" spans="1:12" hidden="1">
      <c r="A128" s="176" t="str">
        <f>Mitglieder_Alphabetisch!A128</f>
        <v>Zuname127</v>
      </c>
      <c r="B128" s="176" t="str">
        <f>Mitglieder_Alphabetisch!B128</f>
        <v>Vorn.127</v>
      </c>
      <c r="C128" s="5">
        <f>Mitglieder_Alphabetisch!C128</f>
        <v>13615</v>
      </c>
      <c r="D128" s="5">
        <f>Mitglieder_Alphabetisch!D128</f>
        <v>37746</v>
      </c>
      <c r="E128" s="5">
        <f>Mitglieder_Alphabetisch!E128</f>
        <v>21784</v>
      </c>
      <c r="F128" s="176" t="str">
        <f>Mitglieder_Alphabetisch!F128</f>
        <v>Strasse127</v>
      </c>
      <c r="G128" s="177" t="str">
        <f>Mitglieder_Alphabetisch!G128</f>
        <v>5xxx</v>
      </c>
      <c r="H128" s="176" t="str">
        <f>Mitglieder_Alphabetisch!H128</f>
        <v>Ort</v>
      </c>
      <c r="I128" s="177">
        <f>Mitglieder_Alphabetisch!I128</f>
        <v>81</v>
      </c>
      <c r="J128" s="184">
        <f>Mitglieder_Alphabetisch!J128</f>
        <v>15</v>
      </c>
      <c r="K128" s="180">
        <f>Mitglieder_Alphabetisch!K128</f>
        <v>59</v>
      </c>
      <c r="L128" s="99" t="str">
        <f>Mitglieder_Alphabetisch!L128</f>
        <v>BMa</v>
      </c>
    </row>
    <row r="129" spans="1:12" hidden="1">
      <c r="A129" s="176" t="str">
        <f>Mitglieder_Alphabetisch!A129</f>
        <v>Zuname128</v>
      </c>
      <c r="B129" s="176" t="str">
        <f>Mitglieder_Alphabetisch!B129</f>
        <v>Vorn.128</v>
      </c>
      <c r="C129" s="5">
        <f>Mitglieder_Alphabetisch!C129</f>
        <v>15139</v>
      </c>
      <c r="D129" s="5">
        <f>Mitglieder_Alphabetisch!D129</f>
        <v>37746</v>
      </c>
      <c r="E129" s="5">
        <f>Mitglieder_Alphabetisch!E129</f>
        <v>21784</v>
      </c>
      <c r="F129" s="176" t="str">
        <f>Mitglieder_Alphabetisch!F129</f>
        <v>Strasse128</v>
      </c>
      <c r="G129" s="177" t="str">
        <f>Mitglieder_Alphabetisch!G129</f>
        <v>5xxx</v>
      </c>
      <c r="H129" s="176" t="str">
        <f>Mitglieder_Alphabetisch!H129</f>
        <v>Ort</v>
      </c>
      <c r="I129" s="177">
        <f>Mitglieder_Alphabetisch!I129</f>
        <v>77</v>
      </c>
      <c r="J129" s="184">
        <f>Mitglieder_Alphabetisch!J129</f>
        <v>15</v>
      </c>
      <c r="K129" s="180">
        <f>Mitglieder_Alphabetisch!K129</f>
        <v>59</v>
      </c>
      <c r="L129" s="99" t="str">
        <f>Mitglieder_Alphabetisch!L129</f>
        <v>BMa</v>
      </c>
    </row>
    <row r="130" spans="1:12" hidden="1">
      <c r="A130" s="176" t="str">
        <f>Mitglieder_Alphabetisch!A130</f>
        <v>Zuname129</v>
      </c>
      <c r="B130" s="176" t="str">
        <f>Mitglieder_Alphabetisch!B130</f>
        <v>Vorn.129</v>
      </c>
      <c r="C130" s="5">
        <f>Mitglieder_Alphabetisch!C130</f>
        <v>7238</v>
      </c>
      <c r="D130" s="5">
        <f>Mitglieder_Alphabetisch!D130</f>
        <v>31106</v>
      </c>
      <c r="E130" s="5">
        <f>Mitglieder_Alphabetisch!E130</f>
        <v>0</v>
      </c>
      <c r="F130" s="176" t="str">
        <f>Mitglieder_Alphabetisch!F130</f>
        <v>Strasse129</v>
      </c>
      <c r="G130" s="177" t="str">
        <f>Mitglieder_Alphabetisch!G130</f>
        <v>5xxx</v>
      </c>
      <c r="H130" s="176" t="str">
        <f>Mitglieder_Alphabetisch!H130</f>
        <v>Ort</v>
      </c>
      <c r="I130" s="177">
        <f>Mitglieder_Alphabetisch!I130</f>
        <v>99</v>
      </c>
      <c r="J130" s="184">
        <f>Mitglieder_Alphabetisch!J130</f>
        <v>33</v>
      </c>
      <c r="K130" s="180">
        <f>Mitglieder_Alphabetisch!K130</f>
        <v>0</v>
      </c>
      <c r="L130" s="87" t="str">
        <f>Mitglieder_Alphabetisch!L130</f>
        <v>HFr</v>
      </c>
    </row>
    <row r="131" spans="1:12">
      <c r="A131" s="176" t="str">
        <f>Mitglieder_Alphabetisch!A131</f>
        <v>Zuname130</v>
      </c>
      <c r="B131" s="176" t="str">
        <f>Mitglieder_Alphabetisch!B131</f>
        <v>Vorn.130</v>
      </c>
      <c r="C131" s="5">
        <f>Mitglieder_Alphabetisch!C131</f>
        <v>12207</v>
      </c>
      <c r="D131" s="5">
        <f>Mitglieder_Alphabetisch!D131</f>
        <v>36130</v>
      </c>
      <c r="E131" s="5">
        <f>Mitglieder_Alphabetisch!E131</f>
        <v>0</v>
      </c>
      <c r="F131" s="176" t="str">
        <f>Mitglieder_Alphabetisch!F131</f>
        <v>Strasse130</v>
      </c>
      <c r="G131" s="177" t="str">
        <f>Mitglieder_Alphabetisch!G131</f>
        <v>5xxx</v>
      </c>
      <c r="H131" s="176" t="str">
        <f>Mitglieder_Alphabetisch!H131</f>
        <v>Ort</v>
      </c>
      <c r="I131" s="177">
        <f>Mitglieder_Alphabetisch!I131</f>
        <v>85</v>
      </c>
      <c r="J131" s="184">
        <f>Mitglieder_Alphabetisch!J131</f>
        <v>20</v>
      </c>
      <c r="K131" s="180">
        <f>Mitglieder_Alphabetisch!K131</f>
        <v>0</v>
      </c>
      <c r="L131" s="96" t="str">
        <f>Mitglieder_Alphabetisch!L131</f>
        <v>RHe</v>
      </c>
    </row>
    <row r="132" spans="1:12" hidden="1">
      <c r="A132" s="176" t="str">
        <f>Mitglieder_Alphabetisch!A132</f>
        <v>Zuname131</v>
      </c>
      <c r="B132" s="176" t="str">
        <f>Mitglieder_Alphabetisch!B132</f>
        <v>Vorn.131</v>
      </c>
      <c r="C132" s="5">
        <f>Mitglieder_Alphabetisch!C132</f>
        <v>12359</v>
      </c>
      <c r="D132" s="5">
        <f>Mitglieder_Alphabetisch!D132</f>
        <v>43110</v>
      </c>
      <c r="E132" s="5">
        <f>Mitglieder_Alphabetisch!E132</f>
        <v>0</v>
      </c>
      <c r="F132" s="176" t="str">
        <f>Mitglieder_Alphabetisch!F132</f>
        <v>Strasse131</v>
      </c>
      <c r="G132" s="177" t="str">
        <f>Mitglieder_Alphabetisch!G132</f>
        <v>5xxx</v>
      </c>
      <c r="H132" s="176" t="str">
        <f>Mitglieder_Alphabetisch!H132</f>
        <v>Ort</v>
      </c>
      <c r="I132" s="177">
        <f>Mitglieder_Alphabetisch!I132</f>
        <v>85</v>
      </c>
      <c r="J132" s="184">
        <f>Mitglieder_Alphabetisch!J132</f>
        <v>0</v>
      </c>
      <c r="K132" s="180">
        <f>Mitglieder_Alphabetisch!K132</f>
        <v>0</v>
      </c>
      <c r="L132" s="96" t="str">
        <f>Mitglieder_Alphabetisch!L132</f>
        <v>RHe</v>
      </c>
    </row>
    <row r="133" spans="1:12" hidden="1">
      <c r="A133" s="176" t="str">
        <f>Mitglieder_Alphabetisch!A133</f>
        <v>Zuname132</v>
      </c>
      <c r="B133" s="176" t="str">
        <f>Mitglieder_Alphabetisch!B133</f>
        <v>Vorn.132</v>
      </c>
      <c r="C133" s="5">
        <f>Mitglieder_Alphabetisch!C133</f>
        <v>18388</v>
      </c>
      <c r="D133" s="5">
        <f>Mitglieder_Alphabetisch!D133</f>
        <v>40435</v>
      </c>
      <c r="E133" s="5">
        <f>Mitglieder_Alphabetisch!E133</f>
        <v>25865</v>
      </c>
      <c r="F133" s="176" t="str">
        <f>Mitglieder_Alphabetisch!F133</f>
        <v>Strasse132</v>
      </c>
      <c r="G133" s="177" t="str">
        <f>Mitglieder_Alphabetisch!G133</f>
        <v>5xxx</v>
      </c>
      <c r="H133" s="176" t="str">
        <f>Mitglieder_Alphabetisch!H133</f>
        <v>Ort</v>
      </c>
      <c r="I133" s="177">
        <f>Mitglieder_Alphabetisch!I133</f>
        <v>68</v>
      </c>
      <c r="J133" s="184">
        <f>Mitglieder_Alphabetisch!J133</f>
        <v>8</v>
      </c>
      <c r="K133" s="180">
        <f>Mitglieder_Alphabetisch!K133</f>
        <v>48</v>
      </c>
      <c r="L133" s="97" t="str">
        <f>Mitglieder_Alphabetisch!L133</f>
        <v>HHa</v>
      </c>
    </row>
    <row r="134" spans="1:12" hidden="1">
      <c r="A134" s="176" t="str">
        <f>Mitglieder_Alphabetisch!A134</f>
        <v>Zuname133</v>
      </c>
      <c r="B134" s="176" t="str">
        <f>Mitglieder_Alphabetisch!B134</f>
        <v>Vorn.133</v>
      </c>
      <c r="C134" s="5">
        <f>Mitglieder_Alphabetisch!C134</f>
        <v>17407</v>
      </c>
      <c r="D134" s="5">
        <f>Mitglieder_Alphabetisch!D134</f>
        <v>40435</v>
      </c>
      <c r="E134" s="5">
        <f>Mitglieder_Alphabetisch!E134</f>
        <v>25865</v>
      </c>
      <c r="F134" s="176" t="str">
        <f>Mitglieder_Alphabetisch!F134</f>
        <v>Strasse133</v>
      </c>
      <c r="G134" s="177" t="str">
        <f>Mitglieder_Alphabetisch!G134</f>
        <v>5xxx</v>
      </c>
      <c r="H134" s="176" t="str">
        <f>Mitglieder_Alphabetisch!H134</f>
        <v>Ort</v>
      </c>
      <c r="I134" s="177">
        <f>Mitglieder_Alphabetisch!I134</f>
        <v>71</v>
      </c>
      <c r="J134" s="184">
        <f>Mitglieder_Alphabetisch!J134</f>
        <v>8</v>
      </c>
      <c r="K134" s="180">
        <f>Mitglieder_Alphabetisch!K134</f>
        <v>48</v>
      </c>
      <c r="L134" s="97" t="str">
        <f>Mitglieder_Alphabetisch!L134</f>
        <v>HHa</v>
      </c>
    </row>
    <row r="135" spans="1:12" hidden="1">
      <c r="A135" s="176" t="str">
        <f>Mitglieder_Alphabetisch!A135</f>
        <v>Zuname134</v>
      </c>
      <c r="B135" s="176" t="str">
        <f>Mitglieder_Alphabetisch!B135</f>
        <v>Vorn.134</v>
      </c>
      <c r="C135" s="5">
        <f>Mitglieder_Alphabetisch!C135</f>
        <v>17718</v>
      </c>
      <c r="D135" s="5">
        <f>Mitglieder_Alphabetisch!D135</f>
        <v>43048</v>
      </c>
      <c r="E135" s="5">
        <f>Mitglieder_Alphabetisch!E135</f>
        <v>0</v>
      </c>
      <c r="F135" s="176" t="str">
        <f>Mitglieder_Alphabetisch!F135</f>
        <v>Strasse134</v>
      </c>
      <c r="G135" s="177" t="str">
        <f>Mitglieder_Alphabetisch!G135</f>
        <v>5xxx</v>
      </c>
      <c r="H135" s="176" t="str">
        <f>Mitglieder_Alphabetisch!H135</f>
        <v>Ort</v>
      </c>
      <c r="I135" s="177">
        <f>Mitglieder_Alphabetisch!I135</f>
        <v>70</v>
      </c>
      <c r="J135" s="184">
        <f>Mitglieder_Alphabetisch!J135</f>
        <v>1</v>
      </c>
      <c r="K135" s="180">
        <f>Mitglieder_Alphabetisch!K135</f>
        <v>0</v>
      </c>
      <c r="L135" s="98" t="str">
        <f>Mitglieder_Alphabetisch!L135</f>
        <v>BHe</v>
      </c>
    </row>
    <row r="136" spans="1:12" hidden="1">
      <c r="A136" s="176" t="str">
        <f>Mitglieder_Alphabetisch!A136</f>
        <v>Zuname135</v>
      </c>
      <c r="B136" s="176" t="str">
        <f>Mitglieder_Alphabetisch!B136</f>
        <v>Vorn.135</v>
      </c>
      <c r="C136" s="5">
        <f>Mitglieder_Alphabetisch!C136</f>
        <v>16167</v>
      </c>
      <c r="D136" s="5">
        <f>Mitglieder_Alphabetisch!D136</f>
        <v>43048</v>
      </c>
      <c r="E136" s="5">
        <f>Mitglieder_Alphabetisch!E136</f>
        <v>0</v>
      </c>
      <c r="F136" s="176" t="str">
        <f>Mitglieder_Alphabetisch!F136</f>
        <v>Strasse135</v>
      </c>
      <c r="G136" s="177" t="str">
        <f>Mitglieder_Alphabetisch!G136</f>
        <v>5xxx</v>
      </c>
      <c r="H136" s="176" t="str">
        <f>Mitglieder_Alphabetisch!H136</f>
        <v>Ort</v>
      </c>
      <c r="I136" s="177">
        <f>Mitglieder_Alphabetisch!I136</f>
        <v>74</v>
      </c>
      <c r="J136" s="184">
        <f>Mitglieder_Alphabetisch!J136</f>
        <v>1</v>
      </c>
      <c r="K136" s="180">
        <f>Mitglieder_Alphabetisch!K136</f>
        <v>0</v>
      </c>
      <c r="L136" s="98" t="str">
        <f>Mitglieder_Alphabetisch!L136</f>
        <v>BHe</v>
      </c>
    </row>
    <row r="137" spans="1:12" hidden="1">
      <c r="A137" s="176" t="str">
        <f>Mitglieder_Alphabetisch!A137</f>
        <v>Zuname136</v>
      </c>
      <c r="B137" s="176" t="str">
        <f>Mitglieder_Alphabetisch!B137</f>
        <v>Vorn.136</v>
      </c>
      <c r="C137" s="5">
        <f>Mitglieder_Alphabetisch!C137</f>
        <v>18140</v>
      </c>
      <c r="D137" s="5">
        <f>Mitglieder_Alphabetisch!D137</f>
        <v>40556</v>
      </c>
      <c r="E137" s="5">
        <f>Mitglieder_Alphabetisch!E137</f>
        <v>0</v>
      </c>
      <c r="F137" s="176" t="str">
        <f>Mitglieder_Alphabetisch!F137</f>
        <v>Strasse136</v>
      </c>
      <c r="G137" s="177" t="str">
        <f>Mitglieder_Alphabetisch!G137</f>
        <v>5xxx</v>
      </c>
      <c r="H137" s="176" t="str">
        <f>Mitglieder_Alphabetisch!H137</f>
        <v>Ort</v>
      </c>
      <c r="I137" s="177">
        <f>Mitglieder_Alphabetisch!I137</f>
        <v>69</v>
      </c>
      <c r="J137" s="184">
        <f>Mitglieder_Alphabetisch!J137</f>
        <v>7</v>
      </c>
      <c r="K137" s="180">
        <f>Mitglieder_Alphabetisch!K137</f>
        <v>0</v>
      </c>
      <c r="L137" s="98" t="str">
        <f>Mitglieder_Alphabetisch!L137</f>
        <v>BHe</v>
      </c>
    </row>
    <row r="138" spans="1:12" hidden="1">
      <c r="A138" s="176" t="str">
        <f>Mitglieder_Alphabetisch!A138</f>
        <v>Zuname137</v>
      </c>
      <c r="B138" s="176" t="str">
        <f>Mitglieder_Alphabetisch!B138</f>
        <v>Vorn.137</v>
      </c>
      <c r="C138" s="5">
        <f>Mitglieder_Alphabetisch!C138</f>
        <v>15728</v>
      </c>
      <c r="D138" s="5">
        <f>Mitglieder_Alphabetisch!D138</f>
        <v>36627</v>
      </c>
      <c r="E138" s="5">
        <f>Mitglieder_Alphabetisch!E138</f>
        <v>0</v>
      </c>
      <c r="F138" s="176" t="str">
        <f>Mitglieder_Alphabetisch!F138</f>
        <v>Strasse137</v>
      </c>
      <c r="G138" s="177" t="str">
        <f>Mitglieder_Alphabetisch!G138</f>
        <v>5xxx</v>
      </c>
      <c r="H138" s="176" t="str">
        <f>Mitglieder_Alphabetisch!H138</f>
        <v>Ort</v>
      </c>
      <c r="I138" s="177">
        <f>Mitglieder_Alphabetisch!I138</f>
        <v>75</v>
      </c>
      <c r="J138" s="184">
        <f>Mitglieder_Alphabetisch!J138</f>
        <v>18</v>
      </c>
      <c r="K138" s="180">
        <f>Mitglieder_Alphabetisch!K138</f>
        <v>0</v>
      </c>
      <c r="L138" s="32" t="str">
        <f>Mitglieder_Alphabetisch!L138</f>
        <v>RHe</v>
      </c>
    </row>
    <row r="139" spans="1:12" hidden="1">
      <c r="A139" s="176" t="str">
        <f>Mitglieder_Alphabetisch!A139</f>
        <v>Zuname138</v>
      </c>
      <c r="B139" s="176" t="str">
        <f>Mitglieder_Alphabetisch!B139</f>
        <v>Vorn.138</v>
      </c>
      <c r="C139" s="5">
        <f>Mitglieder_Alphabetisch!C139</f>
        <v>19140</v>
      </c>
      <c r="D139" s="5">
        <f>Mitglieder_Alphabetisch!D139</f>
        <v>40681</v>
      </c>
      <c r="E139" s="5">
        <f>Mitglieder_Alphabetisch!E139</f>
        <v>0</v>
      </c>
      <c r="F139" s="176" t="str">
        <f>Mitglieder_Alphabetisch!F139</f>
        <v>Strasse138</v>
      </c>
      <c r="G139" s="177" t="str">
        <f>Mitglieder_Alphabetisch!G139</f>
        <v>5xxx</v>
      </c>
      <c r="H139" s="176" t="str">
        <f>Mitglieder_Alphabetisch!H139</f>
        <v>Ort</v>
      </c>
      <c r="I139" s="177">
        <f>Mitglieder_Alphabetisch!I139</f>
        <v>66</v>
      </c>
      <c r="J139" s="184">
        <f>Mitglieder_Alphabetisch!J139</f>
        <v>7</v>
      </c>
      <c r="K139" s="180">
        <f>Mitglieder_Alphabetisch!K139</f>
        <v>0</v>
      </c>
      <c r="L139" s="98" t="str">
        <f>Mitglieder_Alphabetisch!L139</f>
        <v>BHe</v>
      </c>
    </row>
    <row r="140" spans="1:12" hidden="1">
      <c r="A140" s="176" t="str">
        <f>Mitglieder_Alphabetisch!A140</f>
        <v>Zuname139</v>
      </c>
      <c r="B140" s="176" t="str">
        <f>Mitglieder_Alphabetisch!B140</f>
        <v>Vorn.139</v>
      </c>
      <c r="C140" s="5">
        <f>Mitglieder_Alphabetisch!C140</f>
        <v>15671</v>
      </c>
      <c r="D140" s="5">
        <f>Mitglieder_Alphabetisch!D140</f>
        <v>37932</v>
      </c>
      <c r="E140" s="5">
        <f>Mitglieder_Alphabetisch!E140</f>
        <v>23898</v>
      </c>
      <c r="F140" s="176" t="str">
        <f>Mitglieder_Alphabetisch!F140</f>
        <v>Strasse139</v>
      </c>
      <c r="G140" s="177" t="str">
        <f>Mitglieder_Alphabetisch!G140</f>
        <v>5xxx</v>
      </c>
      <c r="H140" s="176" t="str">
        <f>Mitglieder_Alphabetisch!H140</f>
        <v>Ort</v>
      </c>
      <c r="I140" s="177">
        <f>Mitglieder_Alphabetisch!I140</f>
        <v>76</v>
      </c>
      <c r="J140" s="184">
        <f>Mitglieder_Alphabetisch!J140</f>
        <v>15</v>
      </c>
      <c r="K140" s="180">
        <f>Mitglieder_Alphabetisch!K140</f>
        <v>53</v>
      </c>
      <c r="L140" s="86" t="str">
        <f>Mitglieder_Alphabetisch!L140</f>
        <v>SEr</v>
      </c>
    </row>
    <row r="141" spans="1:12" hidden="1">
      <c r="A141" s="176" t="str">
        <f>Mitglieder_Alphabetisch!A141</f>
        <v>Zuname140</v>
      </c>
      <c r="B141" s="176" t="str">
        <f>Mitglieder_Alphabetisch!B141</f>
        <v>Vorn.140</v>
      </c>
      <c r="C141" s="5">
        <f>Mitglieder_Alphabetisch!C141</f>
        <v>15239</v>
      </c>
      <c r="D141" s="5">
        <f>Mitglieder_Alphabetisch!D141</f>
        <v>37932</v>
      </c>
      <c r="E141" s="5">
        <f>Mitglieder_Alphabetisch!E141</f>
        <v>23898</v>
      </c>
      <c r="F141" s="176" t="str">
        <f>Mitglieder_Alphabetisch!F141</f>
        <v>Strasse140</v>
      </c>
      <c r="G141" s="177" t="str">
        <f>Mitglieder_Alphabetisch!G141</f>
        <v>5xxx</v>
      </c>
      <c r="H141" s="176" t="str">
        <f>Mitglieder_Alphabetisch!H141</f>
        <v>Ort</v>
      </c>
      <c r="I141" s="177">
        <f>Mitglieder_Alphabetisch!I141</f>
        <v>77</v>
      </c>
      <c r="J141" s="184">
        <f>Mitglieder_Alphabetisch!J141</f>
        <v>15</v>
      </c>
      <c r="K141" s="180">
        <f>Mitglieder_Alphabetisch!K141</f>
        <v>53</v>
      </c>
      <c r="L141" s="86" t="str">
        <f>Mitglieder_Alphabetisch!L141</f>
        <v>SEr</v>
      </c>
    </row>
    <row r="142" spans="1:12" hidden="1">
      <c r="A142" s="176" t="str">
        <f>Mitglieder_Alphabetisch!A142</f>
        <v>Zuname141</v>
      </c>
      <c r="B142" s="176" t="str">
        <f>Mitglieder_Alphabetisch!B142</f>
        <v>Vorn.141</v>
      </c>
      <c r="C142" s="5">
        <f>Mitglieder_Alphabetisch!C142</f>
        <v>18727</v>
      </c>
      <c r="D142" s="5">
        <f>Mitglieder_Alphabetisch!D142</f>
        <v>40435</v>
      </c>
      <c r="E142" s="5">
        <f>Mitglieder_Alphabetisch!E142</f>
        <v>0</v>
      </c>
      <c r="F142" s="176" t="str">
        <f>Mitglieder_Alphabetisch!F142</f>
        <v>Strasse141</v>
      </c>
      <c r="G142" s="177" t="str">
        <f>Mitglieder_Alphabetisch!G142</f>
        <v>5xxx</v>
      </c>
      <c r="H142" s="176" t="str">
        <f>Mitglieder_Alphabetisch!H142</f>
        <v>Ort</v>
      </c>
      <c r="I142" s="177">
        <f>Mitglieder_Alphabetisch!I142</f>
        <v>67</v>
      </c>
      <c r="J142" s="184">
        <f>Mitglieder_Alphabetisch!J142</f>
        <v>8</v>
      </c>
      <c r="K142" s="180">
        <f>Mitglieder_Alphabetisch!K142</f>
        <v>0</v>
      </c>
      <c r="L142" s="88" t="str">
        <f>Mitglieder_Alphabetisch!L142</f>
        <v>HRo</v>
      </c>
    </row>
    <row r="143" spans="1:12" hidden="1">
      <c r="A143" s="176" t="str">
        <f>Mitglieder_Alphabetisch!A143</f>
        <v>Zuname142</v>
      </c>
      <c r="B143" s="176" t="str">
        <f>Mitglieder_Alphabetisch!B143</f>
        <v>Vorn.142</v>
      </c>
      <c r="C143" s="5">
        <f>Mitglieder_Alphabetisch!C143</f>
        <v>20300</v>
      </c>
      <c r="D143" s="5">
        <f>Mitglieder_Alphabetisch!D143</f>
        <v>40435</v>
      </c>
      <c r="E143" s="5">
        <f>Mitglieder_Alphabetisch!E143</f>
        <v>0</v>
      </c>
      <c r="F143" s="176" t="str">
        <f>Mitglieder_Alphabetisch!F143</f>
        <v>Strasse142</v>
      </c>
      <c r="G143" s="177" t="str">
        <f>Mitglieder_Alphabetisch!G143</f>
        <v>5xxx</v>
      </c>
      <c r="H143" s="176" t="str">
        <f>Mitglieder_Alphabetisch!H143</f>
        <v>Ort</v>
      </c>
      <c r="I143" s="177">
        <f>Mitglieder_Alphabetisch!I143</f>
        <v>63</v>
      </c>
      <c r="J143" s="184">
        <f>Mitglieder_Alphabetisch!J143</f>
        <v>8</v>
      </c>
      <c r="K143" s="180">
        <f>Mitglieder_Alphabetisch!K143</f>
        <v>0</v>
      </c>
      <c r="L143" s="88" t="str">
        <f>Mitglieder_Alphabetisch!L143</f>
        <v>HRo</v>
      </c>
    </row>
    <row r="144" spans="1:12" hidden="1">
      <c r="A144" s="176" t="str">
        <f>Mitglieder_Alphabetisch!A144</f>
        <v>Zuname143</v>
      </c>
      <c r="B144" s="176" t="str">
        <f>Mitglieder_Alphabetisch!B144</f>
        <v>Vorn.143</v>
      </c>
      <c r="C144" s="5">
        <f>Mitglieder_Alphabetisch!C144</f>
        <v>14363</v>
      </c>
      <c r="D144" s="5">
        <f>Mitglieder_Alphabetisch!D144</f>
        <v>42243</v>
      </c>
      <c r="E144" s="5">
        <f>Mitglieder_Alphabetisch!E144</f>
        <v>0</v>
      </c>
      <c r="F144" s="176" t="str">
        <f>Mitglieder_Alphabetisch!F144</f>
        <v>Strasse143</v>
      </c>
      <c r="G144" s="177" t="str">
        <f>Mitglieder_Alphabetisch!G144</f>
        <v>5xxx</v>
      </c>
      <c r="H144" s="176" t="str">
        <f>Mitglieder_Alphabetisch!H144</f>
        <v>Ort</v>
      </c>
      <c r="I144" s="177">
        <f>Mitglieder_Alphabetisch!I144</f>
        <v>79</v>
      </c>
      <c r="J144" s="184">
        <f>Mitglieder_Alphabetisch!J144</f>
        <v>3</v>
      </c>
      <c r="K144" s="180">
        <f>Mitglieder_Alphabetisch!K144</f>
        <v>0</v>
      </c>
      <c r="L144" s="88" t="str">
        <f>Mitglieder_Alphabetisch!L144</f>
        <v>HRo</v>
      </c>
    </row>
    <row r="145" spans="1:19" hidden="1">
      <c r="A145" s="176" t="str">
        <f>Mitglieder_Alphabetisch!A145</f>
        <v>Zuname144</v>
      </c>
      <c r="B145" s="176" t="str">
        <f>Mitglieder_Alphabetisch!B145</f>
        <v>Vorn.144</v>
      </c>
      <c r="C145" s="5">
        <f>Mitglieder_Alphabetisch!C145</f>
        <v>10422</v>
      </c>
      <c r="D145" s="5">
        <f>Mitglieder_Alphabetisch!D145</f>
        <v>30404</v>
      </c>
      <c r="E145" s="5">
        <f>Mitglieder_Alphabetisch!E145</f>
        <v>0</v>
      </c>
      <c r="F145" s="176" t="str">
        <f>Mitglieder_Alphabetisch!F145</f>
        <v>Strasse144</v>
      </c>
      <c r="G145" s="177" t="str">
        <f>Mitglieder_Alphabetisch!G145</f>
        <v>5xxx</v>
      </c>
      <c r="H145" s="176" t="str">
        <f>Mitglieder_Alphabetisch!H145</f>
        <v>Ort</v>
      </c>
      <c r="I145" s="177">
        <f>Mitglieder_Alphabetisch!I145</f>
        <v>90</v>
      </c>
      <c r="J145" s="184">
        <f>Mitglieder_Alphabetisch!J145</f>
        <v>35</v>
      </c>
      <c r="K145" s="180">
        <f>Mitglieder_Alphabetisch!K145</f>
        <v>0</v>
      </c>
      <c r="L145" s="99" t="str">
        <f>Mitglieder_Alphabetisch!L145</f>
        <v>BMa</v>
      </c>
    </row>
    <row r="146" spans="1:19">
      <c r="A146" s="176" t="str">
        <f>Mitglieder_Alphabetisch!A146</f>
        <v>Zuname145</v>
      </c>
      <c r="B146" s="176" t="str">
        <f>Mitglieder_Alphabetisch!B146</f>
        <v>Vorn.145</v>
      </c>
      <c r="C146" s="5">
        <f>Mitglieder_Alphabetisch!C146</f>
        <v>11275</v>
      </c>
      <c r="D146" s="5">
        <f>Mitglieder_Alphabetisch!D146</f>
        <v>35870</v>
      </c>
      <c r="E146" s="5">
        <f>Mitglieder_Alphabetisch!E146</f>
        <v>0</v>
      </c>
      <c r="F146" s="176" t="str">
        <f>Mitglieder_Alphabetisch!F146</f>
        <v>Strasse145</v>
      </c>
      <c r="G146" s="177" t="str">
        <f>Mitglieder_Alphabetisch!G146</f>
        <v>5xxx</v>
      </c>
      <c r="H146" s="176" t="str">
        <f>Mitglieder_Alphabetisch!H146</f>
        <v>Ort</v>
      </c>
      <c r="I146" s="177">
        <f>Mitglieder_Alphabetisch!I146</f>
        <v>88</v>
      </c>
      <c r="J146" s="184">
        <f>Mitglieder_Alphabetisch!J146</f>
        <v>20</v>
      </c>
      <c r="K146" s="180">
        <f>Mitglieder_Alphabetisch!K146</f>
        <v>0</v>
      </c>
      <c r="L146" s="97" t="str">
        <f>Mitglieder_Alphabetisch!L146</f>
        <v>HHa</v>
      </c>
    </row>
    <row r="147" spans="1:19" hidden="1">
      <c r="A147" s="176" t="str">
        <f>Mitglieder_Alphabetisch!A147</f>
        <v>Zuname146</v>
      </c>
      <c r="B147" s="176" t="str">
        <f>Mitglieder_Alphabetisch!B147</f>
        <v>Vorn.146</v>
      </c>
      <c r="C147" s="5">
        <f>Mitglieder_Alphabetisch!C147</f>
        <v>11282</v>
      </c>
      <c r="D147" s="5">
        <f>Mitglieder_Alphabetisch!D147</f>
        <v>30382</v>
      </c>
      <c r="E147" s="5">
        <f>Mitglieder_Alphabetisch!E147</f>
        <v>0</v>
      </c>
      <c r="F147" s="176" t="str">
        <f>Mitglieder_Alphabetisch!F147</f>
        <v>Strasse146</v>
      </c>
      <c r="G147" s="177" t="str">
        <f>Mitglieder_Alphabetisch!G147</f>
        <v>5xxx</v>
      </c>
      <c r="H147" s="176" t="str">
        <f>Mitglieder_Alphabetisch!H147</f>
        <v>Ort</v>
      </c>
      <c r="I147" s="177">
        <f>Mitglieder_Alphabetisch!I147</f>
        <v>88</v>
      </c>
      <c r="J147" s="184">
        <f>Mitglieder_Alphabetisch!J147</f>
        <v>35</v>
      </c>
      <c r="K147" s="180">
        <f>Mitglieder_Alphabetisch!K147</f>
        <v>0</v>
      </c>
      <c r="L147" s="99" t="str">
        <f>Mitglieder_Alphabetisch!L147</f>
        <v>BMa</v>
      </c>
    </row>
    <row r="148" spans="1:19" hidden="1">
      <c r="A148" s="176" t="str">
        <f>Mitglieder_Alphabetisch!A148</f>
        <v>Zuname147</v>
      </c>
      <c r="B148" s="176" t="str">
        <f>Mitglieder_Alphabetisch!B148</f>
        <v>Vorn.147</v>
      </c>
      <c r="C148" s="11">
        <f>Mitglieder_Alphabetisch!C148</f>
        <v>15872</v>
      </c>
      <c r="D148" s="11">
        <f>Mitglieder_Alphabetisch!D148</f>
        <v>38775</v>
      </c>
      <c r="E148" s="11">
        <f>Mitglieder_Alphabetisch!E148</f>
        <v>0</v>
      </c>
      <c r="F148" s="176" t="str">
        <f>Mitglieder_Alphabetisch!F148</f>
        <v>Strasse147</v>
      </c>
      <c r="G148" s="177" t="str">
        <f>Mitglieder_Alphabetisch!G148</f>
        <v>5xxx</v>
      </c>
      <c r="H148" s="176" t="str">
        <f>Mitglieder_Alphabetisch!H148</f>
        <v>Ort</v>
      </c>
      <c r="I148" s="177">
        <f>Mitglieder_Alphabetisch!I148</f>
        <v>75</v>
      </c>
      <c r="J148" s="184">
        <f>Mitglieder_Alphabetisch!J148</f>
        <v>12</v>
      </c>
      <c r="K148" s="180">
        <f>Mitglieder_Alphabetisch!K148</f>
        <v>0</v>
      </c>
      <c r="L148" s="95" t="str">
        <f>Mitglieder_Alphabetisch!L148</f>
        <v>HRo</v>
      </c>
    </row>
    <row r="149" spans="1:19" hidden="1">
      <c r="A149" s="176" t="str">
        <f>Mitglieder_Alphabetisch!A149</f>
        <v>Zuname148</v>
      </c>
      <c r="B149" s="176" t="str">
        <f>Mitglieder_Alphabetisch!B149</f>
        <v>Vorn.148</v>
      </c>
      <c r="C149" s="5">
        <f>Mitglieder_Alphabetisch!C149</f>
        <v>17614</v>
      </c>
      <c r="D149" s="5">
        <f>Mitglieder_Alphabetisch!D149</f>
        <v>42684</v>
      </c>
      <c r="E149" s="5">
        <f>Mitglieder_Alphabetisch!E149</f>
        <v>0</v>
      </c>
      <c r="F149" s="176" t="str">
        <f>Mitglieder_Alphabetisch!F149</f>
        <v>Strasse148</v>
      </c>
      <c r="G149" s="177" t="str">
        <f>Mitglieder_Alphabetisch!G149</f>
        <v>5xxx</v>
      </c>
      <c r="H149" s="176" t="str">
        <f>Mitglieder_Alphabetisch!H149</f>
        <v>Ort</v>
      </c>
      <c r="I149" s="177">
        <f>Mitglieder_Alphabetisch!I149</f>
        <v>70</v>
      </c>
      <c r="J149" s="184">
        <f>Mitglieder_Alphabetisch!J149</f>
        <v>2</v>
      </c>
      <c r="K149" s="180">
        <f>Mitglieder_Alphabetisch!K149</f>
        <v>0</v>
      </c>
      <c r="L149" s="88" t="str">
        <f>Mitglieder_Alphabetisch!L149</f>
        <v>HRo</v>
      </c>
    </row>
    <row r="150" spans="1:19" hidden="1">
      <c r="A150" s="176" t="str">
        <f>Mitglieder_Alphabetisch!A150</f>
        <v>Zuname149</v>
      </c>
      <c r="B150" s="176" t="str">
        <f>Mitglieder_Alphabetisch!B150</f>
        <v>Vorn.149</v>
      </c>
      <c r="C150" s="5">
        <f>Mitglieder_Alphabetisch!C150</f>
        <v>17027</v>
      </c>
      <c r="D150" s="5">
        <f>Mitglieder_Alphabetisch!D150</f>
        <v>42684</v>
      </c>
      <c r="E150" s="5">
        <f>Mitglieder_Alphabetisch!E150</f>
        <v>0</v>
      </c>
      <c r="F150" s="176" t="str">
        <f>Mitglieder_Alphabetisch!F150</f>
        <v>Strasse149</v>
      </c>
      <c r="G150" s="177" t="str">
        <f>Mitglieder_Alphabetisch!G150</f>
        <v>5xxx</v>
      </c>
      <c r="H150" s="176" t="str">
        <f>Mitglieder_Alphabetisch!H150</f>
        <v>Ort</v>
      </c>
      <c r="I150" s="177">
        <f>Mitglieder_Alphabetisch!I150</f>
        <v>72</v>
      </c>
      <c r="J150" s="184">
        <f>Mitglieder_Alphabetisch!J150</f>
        <v>2</v>
      </c>
      <c r="K150" s="180">
        <f>Mitglieder_Alphabetisch!K150</f>
        <v>0</v>
      </c>
      <c r="L150" s="88" t="str">
        <f>Mitglieder_Alphabetisch!L150</f>
        <v>HRo</v>
      </c>
    </row>
    <row r="151" spans="1:19" hidden="1">
      <c r="A151" s="176" t="str">
        <f>Mitglieder_Alphabetisch!A151</f>
        <v>Das ist die letzte</v>
      </c>
      <c r="B151" s="176" t="str">
        <f>Mitglieder_Alphabetisch!B151</f>
        <v>Reservezeile z++</v>
      </c>
      <c r="C151" s="20">
        <f>Mitglieder_Alphabetisch!C151</f>
        <v>0</v>
      </c>
      <c r="D151" s="20">
        <f>Mitglieder_Alphabetisch!D151</f>
        <v>0</v>
      </c>
      <c r="E151" s="20">
        <f>Mitglieder_Alphabetisch!E151</f>
        <v>0</v>
      </c>
      <c r="F151" s="176">
        <f>Mitglieder_Alphabetisch!F151</f>
        <v>0</v>
      </c>
      <c r="G151" s="177">
        <f>Mitglieder_Alphabetisch!G151</f>
        <v>0</v>
      </c>
      <c r="H151" s="176">
        <f>Mitglieder_Alphabetisch!H151</f>
        <v>0</v>
      </c>
      <c r="I151" s="177">
        <f>Mitglieder_Alphabetisch!I151</f>
        <v>0</v>
      </c>
      <c r="J151" s="177">
        <f>Mitglieder_Alphabetisch!J151</f>
        <v>0</v>
      </c>
      <c r="K151" s="177"/>
      <c r="L151" s="20">
        <f>Mitglieder_Alphabetisch!L151</f>
        <v>0</v>
      </c>
    </row>
    <row r="152" spans="1:19">
      <c r="L152" s="15"/>
      <c r="S152" s="181"/>
    </row>
    <row r="153" spans="1:19">
      <c r="L153" s="15"/>
    </row>
    <row r="154" spans="1:19">
      <c r="L154" s="14"/>
    </row>
  </sheetData>
  <autoFilter ref="A1:L151">
    <filterColumn colId="4"/>
    <filterColumn colId="9">
      <filters>
        <filter val="20"/>
      </filters>
    </filterColumn>
    <filterColumn colId="10"/>
  </autoFilter>
  <pageMargins left="0.51181102362204722" right="0.47244094488188981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154"/>
  <sheetViews>
    <sheetView workbookViewId="0">
      <selection activeCell="F157" sqref="F157"/>
    </sheetView>
  </sheetViews>
  <sheetFormatPr baseColWidth="10" defaultRowHeight="12.75"/>
  <cols>
    <col min="1" max="2" width="11.42578125" style="173"/>
    <col min="3" max="3" width="12.7109375" style="173" customWidth="1"/>
    <col min="4" max="5" width="13.28515625" style="181" customWidth="1"/>
    <col min="6" max="6" width="20.7109375" style="173" customWidth="1"/>
    <col min="7" max="8" width="11.42578125" style="173"/>
    <col min="9" max="9" width="6.140625" style="181" customWidth="1"/>
    <col min="10" max="10" width="7.85546875" style="181" customWidth="1"/>
    <col min="11" max="11" width="9.5703125" style="181" customWidth="1"/>
    <col min="12" max="12" width="7.42578125" style="3" customWidth="1"/>
    <col min="13" max="16384" width="11.42578125" style="173"/>
  </cols>
  <sheetData>
    <row r="1" spans="1:12">
      <c r="A1" s="182" t="str">
        <f>Mitglieder_Alphabetisch!A1</f>
        <v>Zuname</v>
      </c>
      <c r="B1" s="182" t="str">
        <f>Mitglieder_Alphabetisch!B1</f>
        <v>Vorname</v>
      </c>
      <c r="C1" s="182" t="str">
        <f>Mitglieder_Alphabetisch!C1</f>
        <v>Geb.Dat.</v>
      </c>
      <c r="D1" s="183" t="str">
        <f>Mitglieder_Alphabetisch!D1</f>
        <v>Eintr.Dat.</v>
      </c>
      <c r="E1" s="183" t="str">
        <f>Mitglieder_Alphabetisch!E1</f>
        <v>Hochz.Dat.</v>
      </c>
      <c r="F1" s="182" t="str">
        <f>Mitglieder_Alphabetisch!F1</f>
        <v>Strasse</v>
      </c>
      <c r="G1" s="183" t="str">
        <f>Mitglieder_Alphabetisch!G1</f>
        <v>PLZ</v>
      </c>
      <c r="H1" s="182" t="str">
        <f>Mitglieder_Alphabetisch!H1</f>
        <v>Ort</v>
      </c>
      <c r="I1" s="183" t="str">
        <f>Mitglieder_Alphabetisch!I1</f>
        <v>Alter</v>
      </c>
      <c r="J1" s="183" t="str">
        <f>Mitglieder_Alphabetisch!J1</f>
        <v>Zugeh.</v>
      </c>
      <c r="K1" s="183" t="str">
        <f>Mitglieder_Alphabetisch!K1</f>
        <v>Ehedauer</v>
      </c>
      <c r="L1" s="161" t="str">
        <f>Mitglieder_Alphabetisch!L1</f>
        <v>Betr.</v>
      </c>
    </row>
    <row r="2" spans="1:12" customFormat="1" hidden="1">
      <c r="A2" s="38" t="str">
        <f>Mitglieder_Alphabetisch!A2</f>
        <v>Zuname1</v>
      </c>
      <c r="B2" s="38" t="str">
        <f>Mitglieder_Alphabetisch!B2</f>
        <v>Vorn.1</v>
      </c>
      <c r="C2" s="5">
        <f>Mitglieder_Alphabetisch!C2</f>
        <v>17618</v>
      </c>
      <c r="D2" s="5">
        <f>Mitglieder_Alphabetisch!D2</f>
        <v>42786</v>
      </c>
      <c r="E2" s="5" t="str">
        <f>IF(Mitglieder_Alphabetisch!E2="","",Mitglieder_Alphabetisch!E2)</f>
        <v/>
      </c>
      <c r="F2" s="38" t="str">
        <f>Mitglieder_Alphabetisch!F2</f>
        <v>Strasse1</v>
      </c>
      <c r="G2" s="39" t="str">
        <f>Mitglieder_Alphabetisch!G2</f>
        <v>5xxx</v>
      </c>
      <c r="H2" s="38" t="str">
        <f>Mitglieder_Alphabetisch!H2</f>
        <v>Ort</v>
      </c>
      <c r="I2" s="39">
        <f>Mitglieder_Alphabetisch!I2</f>
        <v>70</v>
      </c>
      <c r="J2" s="145">
        <f>Mitglieder_Alphabetisch!J2</f>
        <v>1</v>
      </c>
      <c r="K2" s="160">
        <f>Mitglieder_Alphabetisch!K2</f>
        <v>0</v>
      </c>
      <c r="L2" s="99" t="str">
        <f>Mitglieder_Alphabetisch!L2</f>
        <v>BMa</v>
      </c>
    </row>
    <row r="3" spans="1:12" customFormat="1" hidden="1">
      <c r="A3" s="38" t="str">
        <f>Mitglieder_Alphabetisch!A3</f>
        <v>Zuname2</v>
      </c>
      <c r="B3" s="38" t="str">
        <f>Mitglieder_Alphabetisch!B3</f>
        <v>Vorn.2</v>
      </c>
      <c r="C3" s="5">
        <f>Mitglieder_Alphabetisch!C3</f>
        <v>12524</v>
      </c>
      <c r="D3" s="5">
        <f>Mitglieder_Alphabetisch!D3</f>
        <v>36130</v>
      </c>
      <c r="E3" s="5" t="str">
        <f>IF(Mitglieder_Alphabetisch!E3="","",Mitglieder_Alphabetisch!E3)</f>
        <v/>
      </c>
      <c r="F3" s="38" t="str">
        <f>Mitglieder_Alphabetisch!F3</f>
        <v>Strasse2</v>
      </c>
      <c r="G3" s="39" t="str">
        <f>Mitglieder_Alphabetisch!G3</f>
        <v>5xxx</v>
      </c>
      <c r="H3" s="38" t="str">
        <f>Mitglieder_Alphabetisch!H3</f>
        <v>Ort</v>
      </c>
      <c r="I3" s="39">
        <f>Mitglieder_Alphabetisch!I3</f>
        <v>84</v>
      </c>
      <c r="J3" s="145">
        <f>Mitglieder_Alphabetisch!J3</f>
        <v>20</v>
      </c>
      <c r="K3" s="160">
        <f>Mitglieder_Alphabetisch!K3</f>
        <v>0</v>
      </c>
      <c r="L3" s="99" t="str">
        <f>Mitglieder_Alphabetisch!L3</f>
        <v>BMa</v>
      </c>
    </row>
    <row r="4" spans="1:12" customFormat="1" hidden="1">
      <c r="A4" s="38" t="str">
        <f>Mitglieder_Alphabetisch!A4</f>
        <v>Zuname3</v>
      </c>
      <c r="B4" s="38" t="str">
        <f>Mitglieder_Alphabetisch!B4</f>
        <v>Vorn.3</v>
      </c>
      <c r="C4" s="5">
        <f>Mitglieder_Alphabetisch!C4</f>
        <v>20107</v>
      </c>
      <c r="D4" s="5">
        <f>Mitglieder_Alphabetisch!D4</f>
        <v>40777</v>
      </c>
      <c r="E4" s="5" t="str">
        <f>IF(Mitglieder_Alphabetisch!E4="","",Mitglieder_Alphabetisch!E4)</f>
        <v/>
      </c>
      <c r="F4" s="38" t="str">
        <f>Mitglieder_Alphabetisch!F4</f>
        <v>Strasse3</v>
      </c>
      <c r="G4" s="39" t="str">
        <f>Mitglieder_Alphabetisch!G4</f>
        <v>5xxx</v>
      </c>
      <c r="H4" s="38" t="str">
        <f>Mitglieder_Alphabetisch!H4</f>
        <v>Ort</v>
      </c>
      <c r="I4" s="39">
        <f>Mitglieder_Alphabetisch!I4</f>
        <v>63</v>
      </c>
      <c r="J4" s="145">
        <f>Mitglieder_Alphabetisch!J4</f>
        <v>7</v>
      </c>
      <c r="K4" s="160">
        <f>Mitglieder_Alphabetisch!K4</f>
        <v>0</v>
      </c>
      <c r="L4" s="87" t="str">
        <f>Mitglieder_Alphabetisch!L4</f>
        <v>HFr</v>
      </c>
    </row>
    <row r="5" spans="1:12" customFormat="1" hidden="1">
      <c r="A5" s="38" t="str">
        <f>Mitglieder_Alphabetisch!A5</f>
        <v>Zuname4</v>
      </c>
      <c r="B5" s="38" t="str">
        <f>Mitglieder_Alphabetisch!B5</f>
        <v>Vorn.4</v>
      </c>
      <c r="C5" s="5">
        <f>Mitglieder_Alphabetisch!C5</f>
        <v>20672</v>
      </c>
      <c r="D5" s="5">
        <f>Mitglieder_Alphabetisch!D5</f>
        <v>40777</v>
      </c>
      <c r="E5" s="5" t="str">
        <f>IF(Mitglieder_Alphabetisch!E5="","",Mitglieder_Alphabetisch!E5)</f>
        <v/>
      </c>
      <c r="F5" s="38" t="str">
        <f>Mitglieder_Alphabetisch!F5</f>
        <v>Strasse4</v>
      </c>
      <c r="G5" s="39" t="str">
        <f>Mitglieder_Alphabetisch!G5</f>
        <v>5xxx</v>
      </c>
      <c r="H5" s="38" t="str">
        <f>Mitglieder_Alphabetisch!H5</f>
        <v>Ort</v>
      </c>
      <c r="I5" s="39">
        <f>Mitglieder_Alphabetisch!I5</f>
        <v>62</v>
      </c>
      <c r="J5" s="145">
        <f>Mitglieder_Alphabetisch!J5</f>
        <v>7</v>
      </c>
      <c r="K5" s="160">
        <f>Mitglieder_Alphabetisch!K5</f>
        <v>0</v>
      </c>
      <c r="L5" s="87" t="str">
        <f>Mitglieder_Alphabetisch!L5</f>
        <v>HFr</v>
      </c>
    </row>
    <row r="6" spans="1:12" customFormat="1" hidden="1">
      <c r="A6" s="38" t="str">
        <f>Mitglieder_Alphabetisch!A6</f>
        <v>Zuname5</v>
      </c>
      <c r="B6" s="38" t="str">
        <f>Mitglieder_Alphabetisch!B6</f>
        <v>Vorn.5</v>
      </c>
      <c r="C6" s="5">
        <f>Mitglieder_Alphabetisch!C6</f>
        <v>7263</v>
      </c>
      <c r="D6" s="5">
        <f>Mitglieder_Alphabetisch!D6</f>
        <v>30382</v>
      </c>
      <c r="E6" s="5" t="str">
        <f>IF(Mitglieder_Alphabetisch!E6="","",Mitglieder_Alphabetisch!E6)</f>
        <v/>
      </c>
      <c r="F6" s="38" t="str">
        <f>Mitglieder_Alphabetisch!F6</f>
        <v>Strasse5</v>
      </c>
      <c r="G6" s="39" t="str">
        <f>Mitglieder_Alphabetisch!G6</f>
        <v>5xxx</v>
      </c>
      <c r="H6" s="38" t="str">
        <f>Mitglieder_Alphabetisch!H6</f>
        <v>Ort</v>
      </c>
      <c r="I6" s="39">
        <f>Mitglieder_Alphabetisch!I6</f>
        <v>99</v>
      </c>
      <c r="J6" s="145">
        <f>Mitglieder_Alphabetisch!J6</f>
        <v>35</v>
      </c>
      <c r="K6" s="160">
        <f>Mitglieder_Alphabetisch!K6</f>
        <v>0</v>
      </c>
      <c r="L6" s="87" t="str">
        <f>Mitglieder_Alphabetisch!L6</f>
        <v>HFr</v>
      </c>
    </row>
    <row r="7" spans="1:12" customFormat="1" hidden="1">
      <c r="A7" s="38" t="str">
        <f>Mitglieder_Alphabetisch!A7</f>
        <v>Zuname6</v>
      </c>
      <c r="B7" s="38" t="str">
        <f>Mitglieder_Alphabetisch!B7</f>
        <v>Vorn.6</v>
      </c>
      <c r="C7" s="5">
        <f>Mitglieder_Alphabetisch!C7</f>
        <v>13158</v>
      </c>
      <c r="D7" s="5">
        <f>Mitglieder_Alphabetisch!D7</f>
        <v>35536</v>
      </c>
      <c r="E7" s="5">
        <f>IF(Mitglieder_Alphabetisch!E7="","",Mitglieder_Alphabetisch!E7)</f>
        <v>22402</v>
      </c>
      <c r="F7" s="38" t="str">
        <f>Mitglieder_Alphabetisch!F7</f>
        <v>Strasse6</v>
      </c>
      <c r="G7" s="39" t="str">
        <f>Mitglieder_Alphabetisch!G7</f>
        <v>5xxx</v>
      </c>
      <c r="H7" s="38" t="str">
        <f>Mitglieder_Alphabetisch!H7</f>
        <v>Ort</v>
      </c>
      <c r="I7" s="39">
        <f>Mitglieder_Alphabetisch!I7</f>
        <v>82</v>
      </c>
      <c r="J7" s="145">
        <f>Mitglieder_Alphabetisch!J7</f>
        <v>21</v>
      </c>
      <c r="K7" s="160">
        <f>Mitglieder_Alphabetisch!K7</f>
        <v>57</v>
      </c>
      <c r="L7" s="57" t="str">
        <f>Mitglieder_Alphabetisch!L7</f>
        <v>BMa</v>
      </c>
    </row>
    <row r="8" spans="1:12" customFormat="1" hidden="1">
      <c r="A8" s="38" t="str">
        <f>Mitglieder_Alphabetisch!A8</f>
        <v>Zuname7</v>
      </c>
      <c r="B8" s="38" t="str">
        <f>Mitglieder_Alphabetisch!B8</f>
        <v>Vorn.7</v>
      </c>
      <c r="C8" s="5">
        <f>Mitglieder_Alphabetisch!C8</f>
        <v>13929</v>
      </c>
      <c r="D8" s="5">
        <f>Mitglieder_Alphabetisch!D8</f>
        <v>35536</v>
      </c>
      <c r="E8" s="5">
        <f>IF(Mitglieder_Alphabetisch!E8="","",Mitglieder_Alphabetisch!E8)</f>
        <v>22402</v>
      </c>
      <c r="F8" s="38" t="str">
        <f>Mitglieder_Alphabetisch!F8</f>
        <v>Strasse7</v>
      </c>
      <c r="G8" s="39" t="str">
        <f>Mitglieder_Alphabetisch!G8</f>
        <v>5xxx</v>
      </c>
      <c r="H8" s="38" t="str">
        <f>Mitglieder_Alphabetisch!H8</f>
        <v>Ort</v>
      </c>
      <c r="I8" s="39">
        <f>Mitglieder_Alphabetisch!I8</f>
        <v>80</v>
      </c>
      <c r="J8" s="145">
        <f>Mitglieder_Alphabetisch!J8</f>
        <v>21</v>
      </c>
      <c r="K8" s="160">
        <f>Mitglieder_Alphabetisch!K8</f>
        <v>57</v>
      </c>
      <c r="L8" s="57" t="str">
        <f>Mitglieder_Alphabetisch!L8</f>
        <v>BMa</v>
      </c>
    </row>
    <row r="9" spans="1:12" customFormat="1" hidden="1">
      <c r="A9" s="38" t="str">
        <f>Mitglieder_Alphabetisch!A9</f>
        <v>Zuname8</v>
      </c>
      <c r="B9" s="38" t="str">
        <f>Mitglieder_Alphabetisch!B9</f>
        <v>Vorn.8</v>
      </c>
      <c r="C9" s="5">
        <f>Mitglieder_Alphabetisch!C9</f>
        <v>16686</v>
      </c>
      <c r="D9" s="5">
        <f>Mitglieder_Alphabetisch!D9</f>
        <v>38839</v>
      </c>
      <c r="E9" s="5">
        <f>IF(Mitglieder_Alphabetisch!E9="","",Mitglieder_Alphabetisch!E9)</f>
        <v>27138</v>
      </c>
      <c r="F9" s="38" t="str">
        <f>Mitglieder_Alphabetisch!F9</f>
        <v>Strasse8</v>
      </c>
      <c r="G9" s="39" t="str">
        <f>Mitglieder_Alphabetisch!G9</f>
        <v>5xxx</v>
      </c>
      <c r="H9" s="38" t="str">
        <f>Mitglieder_Alphabetisch!H9</f>
        <v>Ort</v>
      </c>
      <c r="I9" s="39">
        <f>Mitglieder_Alphabetisch!I9</f>
        <v>73</v>
      </c>
      <c r="J9" s="145">
        <f>Mitglieder_Alphabetisch!J9</f>
        <v>12</v>
      </c>
      <c r="K9" s="160">
        <f>Mitglieder_Alphabetisch!K9</f>
        <v>44</v>
      </c>
      <c r="L9" s="98" t="str">
        <f>Mitglieder_Alphabetisch!L9</f>
        <v>BHe</v>
      </c>
    </row>
    <row r="10" spans="1:12" customFormat="1" hidden="1">
      <c r="A10" s="38" t="str">
        <f>Mitglieder_Alphabetisch!A10</f>
        <v>Zuname9</v>
      </c>
      <c r="B10" s="38" t="str">
        <f>Mitglieder_Alphabetisch!B10</f>
        <v>Vorn.9</v>
      </c>
      <c r="C10" s="5">
        <f>Mitglieder_Alphabetisch!C10</f>
        <v>18591</v>
      </c>
      <c r="D10" s="5">
        <f>Mitglieder_Alphabetisch!D10</f>
        <v>38839</v>
      </c>
      <c r="E10" s="5">
        <f>IF(Mitglieder_Alphabetisch!E10="","",Mitglieder_Alphabetisch!E10)</f>
        <v>27138</v>
      </c>
      <c r="F10" s="38" t="str">
        <f>Mitglieder_Alphabetisch!F10</f>
        <v>Strasse9</v>
      </c>
      <c r="G10" s="39" t="str">
        <f>Mitglieder_Alphabetisch!G10</f>
        <v>5xxx</v>
      </c>
      <c r="H10" s="38" t="str">
        <f>Mitglieder_Alphabetisch!H10</f>
        <v>Ort</v>
      </c>
      <c r="I10" s="39">
        <f>Mitglieder_Alphabetisch!I10</f>
        <v>68</v>
      </c>
      <c r="J10" s="145">
        <f>Mitglieder_Alphabetisch!J10</f>
        <v>12</v>
      </c>
      <c r="K10" s="160">
        <f>Mitglieder_Alphabetisch!K10</f>
        <v>44</v>
      </c>
      <c r="L10" s="98" t="str">
        <f>Mitglieder_Alphabetisch!L10</f>
        <v>BHe</v>
      </c>
    </row>
    <row r="11" spans="1:12" customFormat="1" hidden="1">
      <c r="A11" s="38" t="str">
        <f>Mitglieder_Alphabetisch!A11</f>
        <v>Zuname10</v>
      </c>
      <c r="B11" s="38" t="str">
        <f>Mitglieder_Alphabetisch!B11</f>
        <v>Vorn.10</v>
      </c>
      <c r="C11" s="5">
        <f>Mitglieder_Alphabetisch!C11</f>
        <v>18591</v>
      </c>
      <c r="D11" s="5">
        <f>Mitglieder_Alphabetisch!D11</f>
        <v>38839</v>
      </c>
      <c r="E11" s="5" t="str">
        <f>IF(Mitglieder_Alphabetisch!E11="","",Mitglieder_Alphabetisch!E11)</f>
        <v/>
      </c>
      <c r="F11" s="38" t="str">
        <f>Mitglieder_Alphabetisch!F11</f>
        <v>Strasse10</v>
      </c>
      <c r="G11" s="39" t="str">
        <f>Mitglieder_Alphabetisch!G11</f>
        <v>5xxx</v>
      </c>
      <c r="H11" s="38" t="str">
        <f>Mitglieder_Alphabetisch!H11</f>
        <v>Ort</v>
      </c>
      <c r="I11" s="39">
        <f>Mitglieder_Alphabetisch!I11</f>
        <v>68</v>
      </c>
      <c r="J11" s="145">
        <f>Mitglieder_Alphabetisch!J11</f>
        <v>12</v>
      </c>
      <c r="K11" s="160">
        <f>Mitglieder_Alphabetisch!K11</f>
        <v>0</v>
      </c>
      <c r="L11" s="97" t="str">
        <f>Mitglieder_Alphabetisch!L11</f>
        <v>HHa</v>
      </c>
    </row>
    <row r="12" spans="1:12" customFormat="1" hidden="1">
      <c r="A12" s="38" t="str">
        <f>Mitglieder_Alphabetisch!A12</f>
        <v>Zuname11</v>
      </c>
      <c r="B12" s="38" t="str">
        <f>Mitglieder_Alphabetisch!B12</f>
        <v>Vorn.11</v>
      </c>
      <c r="C12" s="5">
        <f>Mitglieder_Alphabetisch!C12</f>
        <v>14285</v>
      </c>
      <c r="D12" s="5">
        <f>Mitglieder_Alphabetisch!D12</f>
        <v>36130</v>
      </c>
      <c r="E12" s="5" t="str">
        <f>IF(Mitglieder_Alphabetisch!E12="","",Mitglieder_Alphabetisch!E12)</f>
        <v/>
      </c>
      <c r="F12" s="38" t="str">
        <f>Mitglieder_Alphabetisch!F12</f>
        <v>Strasse11</v>
      </c>
      <c r="G12" s="39" t="str">
        <f>Mitglieder_Alphabetisch!G12</f>
        <v>5xxx</v>
      </c>
      <c r="H12" s="38" t="str">
        <f>Mitglieder_Alphabetisch!H12</f>
        <v>Ort</v>
      </c>
      <c r="I12" s="39">
        <f>Mitglieder_Alphabetisch!I12</f>
        <v>79</v>
      </c>
      <c r="J12" s="145">
        <f>Mitglieder_Alphabetisch!J12</f>
        <v>20</v>
      </c>
      <c r="K12" s="160">
        <f>Mitglieder_Alphabetisch!K12</f>
        <v>0</v>
      </c>
      <c r="L12" s="57" t="str">
        <f>Mitglieder_Alphabetisch!L12</f>
        <v>BHe</v>
      </c>
    </row>
    <row r="13" spans="1:12" customFormat="1" hidden="1">
      <c r="A13" s="38" t="str">
        <f>Mitglieder_Alphabetisch!A13</f>
        <v>Zuname12</v>
      </c>
      <c r="B13" s="38" t="str">
        <f>Mitglieder_Alphabetisch!B13</f>
        <v>Vorn.12</v>
      </c>
      <c r="C13" s="5">
        <f>Mitglieder_Alphabetisch!C13</f>
        <v>16368</v>
      </c>
      <c r="D13" s="5">
        <f>Mitglieder_Alphabetisch!D13</f>
        <v>40122</v>
      </c>
      <c r="E13" s="5">
        <f>IF(Mitglieder_Alphabetisch!E13="","",Mitglieder_Alphabetisch!E13)</f>
        <v>25438</v>
      </c>
      <c r="F13" s="38" t="str">
        <f>Mitglieder_Alphabetisch!F13</f>
        <v>Strasse12</v>
      </c>
      <c r="G13" s="39" t="str">
        <f>Mitglieder_Alphabetisch!G13</f>
        <v>5xxx</v>
      </c>
      <c r="H13" s="38" t="str">
        <f>Mitglieder_Alphabetisch!H13</f>
        <v>Ort</v>
      </c>
      <c r="I13" s="39">
        <f>Mitglieder_Alphabetisch!I13</f>
        <v>74</v>
      </c>
      <c r="J13" s="145">
        <f>Mitglieder_Alphabetisch!J13</f>
        <v>9</v>
      </c>
      <c r="K13" s="160">
        <f>Mitglieder_Alphabetisch!K13</f>
        <v>49</v>
      </c>
      <c r="L13" s="96" t="str">
        <f>Mitglieder_Alphabetisch!L13</f>
        <v>RHe</v>
      </c>
    </row>
    <row r="14" spans="1:12" customFormat="1" hidden="1">
      <c r="A14" s="38" t="str">
        <f>Mitglieder_Alphabetisch!A14</f>
        <v>Zuname13</v>
      </c>
      <c r="B14" s="38" t="str">
        <f>Mitglieder_Alphabetisch!B14</f>
        <v>Vorn.13</v>
      </c>
      <c r="C14" s="5">
        <f>Mitglieder_Alphabetisch!C14</f>
        <v>17145</v>
      </c>
      <c r="D14" s="5">
        <f>Mitglieder_Alphabetisch!D14</f>
        <v>40122</v>
      </c>
      <c r="E14" s="5">
        <f>IF(Mitglieder_Alphabetisch!E14="","",Mitglieder_Alphabetisch!E14)</f>
        <v>25438</v>
      </c>
      <c r="F14" s="38" t="str">
        <f>Mitglieder_Alphabetisch!F14</f>
        <v>Strasse13</v>
      </c>
      <c r="G14" s="39" t="str">
        <f>Mitglieder_Alphabetisch!G14</f>
        <v>5xxx</v>
      </c>
      <c r="H14" s="38" t="str">
        <f>Mitglieder_Alphabetisch!H14</f>
        <v>Ort</v>
      </c>
      <c r="I14" s="39">
        <f>Mitglieder_Alphabetisch!I14</f>
        <v>72</v>
      </c>
      <c r="J14" s="145">
        <f>Mitglieder_Alphabetisch!J14</f>
        <v>9</v>
      </c>
      <c r="K14" s="160">
        <f>Mitglieder_Alphabetisch!K14</f>
        <v>49</v>
      </c>
      <c r="L14" s="96" t="str">
        <f>Mitglieder_Alphabetisch!L14</f>
        <v>RHe</v>
      </c>
    </row>
    <row r="15" spans="1:12" customFormat="1" hidden="1">
      <c r="A15" s="38" t="str">
        <f>Mitglieder_Alphabetisch!A15</f>
        <v>Zuname14</v>
      </c>
      <c r="B15" s="38" t="str">
        <f>Mitglieder_Alphabetisch!B15</f>
        <v>Vorn.14</v>
      </c>
      <c r="C15" s="5">
        <f>Mitglieder_Alphabetisch!C15</f>
        <v>16855</v>
      </c>
      <c r="D15" s="5">
        <f>Mitglieder_Alphabetisch!D15</f>
        <v>40435</v>
      </c>
      <c r="E15" s="5" t="str">
        <f>IF(Mitglieder_Alphabetisch!E15="","",Mitglieder_Alphabetisch!E15)</f>
        <v/>
      </c>
      <c r="F15" s="38" t="str">
        <f>Mitglieder_Alphabetisch!F15</f>
        <v>Strasse14</v>
      </c>
      <c r="G15" s="39" t="str">
        <f>Mitglieder_Alphabetisch!G15</f>
        <v>5xxx</v>
      </c>
      <c r="H15" s="38" t="str">
        <f>Mitglieder_Alphabetisch!H15</f>
        <v>Ort</v>
      </c>
      <c r="I15" s="39">
        <f>Mitglieder_Alphabetisch!I15</f>
        <v>72</v>
      </c>
      <c r="J15" s="145">
        <f>Mitglieder_Alphabetisch!J15</f>
        <v>8</v>
      </c>
      <c r="K15" s="160">
        <f>Mitglieder_Alphabetisch!K15</f>
        <v>0</v>
      </c>
      <c r="L15" s="88" t="str">
        <f>Mitglieder_Alphabetisch!L15</f>
        <v>HRo</v>
      </c>
    </row>
    <row r="16" spans="1:12" hidden="1">
      <c r="A16" s="176" t="str">
        <f>Mitglieder_Alphabetisch!A16</f>
        <v>Zuname15</v>
      </c>
      <c r="B16" s="176" t="str">
        <f>Mitglieder_Alphabetisch!B16</f>
        <v>Vorn.15</v>
      </c>
      <c r="C16" s="5">
        <f>Mitglieder_Alphabetisch!C16</f>
        <v>11395</v>
      </c>
      <c r="D16" s="5">
        <f>Mitglieder_Alphabetisch!D16</f>
        <v>36535</v>
      </c>
      <c r="E16" s="5">
        <f>IF(Mitglieder_Alphabetisch!E16="","",Mitglieder_Alphabetisch!E16)</f>
        <v>21343</v>
      </c>
      <c r="F16" s="176" t="str">
        <f>Mitglieder_Alphabetisch!F16</f>
        <v>Strasse15</v>
      </c>
      <c r="G16" s="177" t="str">
        <f>Mitglieder_Alphabetisch!G16</f>
        <v>5xxx</v>
      </c>
      <c r="H16" s="176" t="str">
        <f>Mitglieder_Alphabetisch!H16</f>
        <v>Ort</v>
      </c>
      <c r="I16" s="177">
        <f>Mitglieder_Alphabetisch!I16</f>
        <v>87</v>
      </c>
      <c r="J16" s="184">
        <f>Mitglieder_Alphabetisch!J16</f>
        <v>18</v>
      </c>
      <c r="K16" s="180">
        <f>Mitglieder_Alphabetisch!K16</f>
        <v>60</v>
      </c>
      <c r="L16" s="99" t="str">
        <f>Mitglieder_Alphabetisch!L16</f>
        <v>BMa</v>
      </c>
    </row>
    <row r="17" spans="1:12" hidden="1">
      <c r="A17" s="176" t="str">
        <f>Mitglieder_Alphabetisch!A17</f>
        <v>Zuname16</v>
      </c>
      <c r="B17" s="176" t="str">
        <f>Mitglieder_Alphabetisch!B17</f>
        <v>Vorn.16</v>
      </c>
      <c r="C17" s="5">
        <f>Mitglieder_Alphabetisch!C17</f>
        <v>13409</v>
      </c>
      <c r="D17" s="5">
        <f>Mitglieder_Alphabetisch!D17</f>
        <v>36535</v>
      </c>
      <c r="E17" s="5">
        <f>IF(Mitglieder_Alphabetisch!E17="","",Mitglieder_Alphabetisch!E17)</f>
        <v>21343</v>
      </c>
      <c r="F17" s="176" t="str">
        <f>Mitglieder_Alphabetisch!F17</f>
        <v>Strasse16</v>
      </c>
      <c r="G17" s="177" t="str">
        <f>Mitglieder_Alphabetisch!G17</f>
        <v>5xxx</v>
      </c>
      <c r="H17" s="176" t="str">
        <f>Mitglieder_Alphabetisch!H17</f>
        <v>Ort</v>
      </c>
      <c r="I17" s="177">
        <f>Mitglieder_Alphabetisch!I17</f>
        <v>82</v>
      </c>
      <c r="J17" s="184">
        <f>Mitglieder_Alphabetisch!J17</f>
        <v>18</v>
      </c>
      <c r="K17" s="180">
        <f>Mitglieder_Alphabetisch!K17</f>
        <v>60</v>
      </c>
      <c r="L17" s="99" t="str">
        <f>Mitglieder_Alphabetisch!L17</f>
        <v>BMa</v>
      </c>
    </row>
    <row r="18" spans="1:12">
      <c r="A18" s="176" t="str">
        <f>Mitglieder_Alphabetisch!A18</f>
        <v>Zuname17</v>
      </c>
      <c r="B18" s="176" t="str">
        <f>Mitglieder_Alphabetisch!B18</f>
        <v>Vorn.17</v>
      </c>
      <c r="C18" s="5">
        <f>Mitglieder_Alphabetisch!C18</f>
        <v>17259</v>
      </c>
      <c r="D18" s="5">
        <f>Mitglieder_Alphabetisch!D18</f>
        <v>40435</v>
      </c>
      <c r="E18" s="5">
        <f>IF(Mitglieder_Alphabetisch!E18="","",Mitglieder_Alphabetisch!E18)</f>
        <v>24992</v>
      </c>
      <c r="F18" s="176" t="str">
        <f>Mitglieder_Alphabetisch!F18</f>
        <v>Strasse17</v>
      </c>
      <c r="G18" s="177" t="str">
        <f>Mitglieder_Alphabetisch!G18</f>
        <v>5xxx</v>
      </c>
      <c r="H18" s="176" t="str">
        <f>Mitglieder_Alphabetisch!H18</f>
        <v>Ort</v>
      </c>
      <c r="I18" s="177">
        <f>Mitglieder_Alphabetisch!I18</f>
        <v>71</v>
      </c>
      <c r="J18" s="184">
        <f>Mitglieder_Alphabetisch!J18</f>
        <v>8</v>
      </c>
      <c r="K18" s="180">
        <f>Mitglieder_Alphabetisch!K18</f>
        <v>50</v>
      </c>
      <c r="L18" s="87" t="str">
        <f>Mitglieder_Alphabetisch!L18</f>
        <v>HFr</v>
      </c>
    </row>
    <row r="19" spans="1:12">
      <c r="A19" s="176" t="str">
        <f>Mitglieder_Alphabetisch!A19</f>
        <v>Zuname18</v>
      </c>
      <c r="B19" s="176" t="str">
        <f>Mitglieder_Alphabetisch!B19</f>
        <v>Vorn.18</v>
      </c>
      <c r="C19" s="5">
        <f>Mitglieder_Alphabetisch!C19</f>
        <v>16446</v>
      </c>
      <c r="D19" s="5">
        <f>Mitglieder_Alphabetisch!D19</f>
        <v>40435</v>
      </c>
      <c r="E19" s="5">
        <f>IF(Mitglieder_Alphabetisch!E19="","",Mitglieder_Alphabetisch!E19)</f>
        <v>24992</v>
      </c>
      <c r="F19" s="176" t="str">
        <f>Mitglieder_Alphabetisch!F19</f>
        <v>Strasse18</v>
      </c>
      <c r="G19" s="177" t="str">
        <f>Mitglieder_Alphabetisch!G19</f>
        <v>5xxx</v>
      </c>
      <c r="H19" s="176" t="str">
        <f>Mitglieder_Alphabetisch!H19</f>
        <v>Ort</v>
      </c>
      <c r="I19" s="177">
        <f>Mitglieder_Alphabetisch!I19</f>
        <v>73</v>
      </c>
      <c r="J19" s="184">
        <f>Mitglieder_Alphabetisch!J19</f>
        <v>8</v>
      </c>
      <c r="K19" s="180">
        <f>Mitglieder_Alphabetisch!K19</f>
        <v>50</v>
      </c>
      <c r="L19" s="87" t="str">
        <f>Mitglieder_Alphabetisch!L19</f>
        <v>HFr</v>
      </c>
    </row>
    <row r="20" spans="1:12" customFormat="1" hidden="1">
      <c r="A20" s="38" t="str">
        <f>Mitglieder_Alphabetisch!A20</f>
        <v>Zuname19</v>
      </c>
      <c r="B20" s="38" t="str">
        <f>Mitglieder_Alphabetisch!B20</f>
        <v>Vorn.19</v>
      </c>
      <c r="C20" s="5">
        <f>Mitglieder_Alphabetisch!C20</f>
        <v>14929</v>
      </c>
      <c r="D20" s="5">
        <f>Mitglieder_Alphabetisch!D20</f>
        <v>42243</v>
      </c>
      <c r="E20" s="5" t="str">
        <f>IF(Mitglieder_Alphabetisch!E20="","",Mitglieder_Alphabetisch!E20)</f>
        <v/>
      </c>
      <c r="F20" s="38" t="str">
        <f>Mitglieder_Alphabetisch!F20</f>
        <v>Strasse19</v>
      </c>
      <c r="G20" s="39" t="str">
        <f>Mitglieder_Alphabetisch!G20</f>
        <v>5xxx</v>
      </c>
      <c r="H20" s="38" t="str">
        <f>Mitglieder_Alphabetisch!H20</f>
        <v>Ort</v>
      </c>
      <c r="I20" s="39">
        <f>Mitglieder_Alphabetisch!I20</f>
        <v>78</v>
      </c>
      <c r="J20" s="145">
        <f>Mitglieder_Alphabetisch!J20</f>
        <v>3</v>
      </c>
      <c r="K20" s="160">
        <f>Mitglieder_Alphabetisch!K20</f>
        <v>0</v>
      </c>
      <c r="L20" s="88" t="str">
        <f>Mitglieder_Alphabetisch!L20</f>
        <v>HRo</v>
      </c>
    </row>
    <row r="21" spans="1:12" customFormat="1" hidden="1">
      <c r="A21" s="38" t="str">
        <f>Mitglieder_Alphabetisch!A21</f>
        <v>Zuname20</v>
      </c>
      <c r="B21" s="38" t="str">
        <f>Mitglieder_Alphabetisch!B21</f>
        <v>Vorn.20</v>
      </c>
      <c r="C21" s="5">
        <f>Mitglieder_Alphabetisch!C21</f>
        <v>16948</v>
      </c>
      <c r="D21" s="5">
        <f>Mitglieder_Alphabetisch!D21</f>
        <v>38919</v>
      </c>
      <c r="E21" s="5" t="str">
        <f>IF(Mitglieder_Alphabetisch!E21="","",Mitglieder_Alphabetisch!E21)</f>
        <v/>
      </c>
      <c r="F21" s="38" t="str">
        <f>Mitglieder_Alphabetisch!F21</f>
        <v>Strasse20</v>
      </c>
      <c r="G21" s="39" t="str">
        <f>Mitglieder_Alphabetisch!G21</f>
        <v>5xxx</v>
      </c>
      <c r="H21" s="38" t="str">
        <f>Mitglieder_Alphabetisch!H21</f>
        <v>Ort</v>
      </c>
      <c r="I21" s="39">
        <f>Mitglieder_Alphabetisch!I21</f>
        <v>72</v>
      </c>
      <c r="J21" s="145">
        <f>Mitglieder_Alphabetisch!J21</f>
        <v>12</v>
      </c>
      <c r="K21" s="160">
        <f>Mitglieder_Alphabetisch!K21</f>
        <v>0</v>
      </c>
      <c r="L21" s="98" t="str">
        <f>Mitglieder_Alphabetisch!L21</f>
        <v>BHe</v>
      </c>
    </row>
    <row r="22" spans="1:12" customFormat="1" hidden="1">
      <c r="A22" s="38" t="str">
        <f>Mitglieder_Alphabetisch!A22</f>
        <v>Zuname21</v>
      </c>
      <c r="B22" s="38" t="str">
        <f>Mitglieder_Alphabetisch!B22</f>
        <v>Vorn.21</v>
      </c>
      <c r="C22" s="5">
        <f>Mitglieder_Alphabetisch!C22</f>
        <v>16282</v>
      </c>
      <c r="D22" s="5">
        <f>Mitglieder_Alphabetisch!D22</f>
        <v>39391</v>
      </c>
      <c r="E22" s="5" t="str">
        <f>IF(Mitglieder_Alphabetisch!E22="","",Mitglieder_Alphabetisch!E22)</f>
        <v/>
      </c>
      <c r="F22" s="38" t="str">
        <f>Mitglieder_Alphabetisch!F22</f>
        <v>Strasse21</v>
      </c>
      <c r="G22" s="39" t="str">
        <f>Mitglieder_Alphabetisch!G22</f>
        <v>5xxx</v>
      </c>
      <c r="H22" s="38" t="str">
        <f>Mitglieder_Alphabetisch!H22</f>
        <v>Ort</v>
      </c>
      <c r="I22" s="39">
        <f>Mitglieder_Alphabetisch!I22</f>
        <v>74</v>
      </c>
      <c r="J22" s="145">
        <f>Mitglieder_Alphabetisch!J22</f>
        <v>11</v>
      </c>
      <c r="K22" s="160">
        <f>Mitglieder_Alphabetisch!K22</f>
        <v>0</v>
      </c>
      <c r="L22" s="88" t="str">
        <f>Mitglieder_Alphabetisch!L22</f>
        <v>HRo</v>
      </c>
    </row>
    <row r="23" spans="1:12" customFormat="1" hidden="1">
      <c r="A23" s="38" t="str">
        <f>Mitglieder_Alphabetisch!A23</f>
        <v>Zuname22</v>
      </c>
      <c r="B23" s="38" t="str">
        <f>Mitglieder_Alphabetisch!B23</f>
        <v>Vorn.22</v>
      </c>
      <c r="C23" s="5">
        <f>Mitglieder_Alphabetisch!C23</f>
        <v>14488</v>
      </c>
      <c r="D23" s="5">
        <f>Mitglieder_Alphabetisch!D23</f>
        <v>36488</v>
      </c>
      <c r="E23" s="5" t="str">
        <f>IF(Mitglieder_Alphabetisch!E23="","",Mitglieder_Alphabetisch!E23)</f>
        <v/>
      </c>
      <c r="F23" s="38" t="str">
        <f>Mitglieder_Alphabetisch!F23</f>
        <v>Strasse22</v>
      </c>
      <c r="G23" s="39" t="str">
        <f>Mitglieder_Alphabetisch!G23</f>
        <v>5xxx</v>
      </c>
      <c r="H23" s="38" t="str">
        <f>Mitglieder_Alphabetisch!H23</f>
        <v>Ort</v>
      </c>
      <c r="I23" s="39">
        <f>Mitglieder_Alphabetisch!I23</f>
        <v>79</v>
      </c>
      <c r="J23" s="145">
        <f>Mitglieder_Alphabetisch!J23</f>
        <v>19</v>
      </c>
      <c r="K23" s="160">
        <f>Mitglieder_Alphabetisch!K23</f>
        <v>0</v>
      </c>
      <c r="L23" s="88" t="str">
        <f>Mitglieder_Alphabetisch!L23</f>
        <v>HRo</v>
      </c>
    </row>
    <row r="24" spans="1:12" customFormat="1" hidden="1">
      <c r="A24" s="38" t="str">
        <f>Mitglieder_Alphabetisch!A24</f>
        <v>Zuname23</v>
      </c>
      <c r="B24" s="38" t="str">
        <f>Mitglieder_Alphabetisch!B24</f>
        <v>Vorn.23</v>
      </c>
      <c r="C24" s="5">
        <f>Mitglieder_Alphabetisch!C24</f>
        <v>13894</v>
      </c>
      <c r="D24" s="5">
        <f>Mitglieder_Alphabetisch!D24</f>
        <v>38839</v>
      </c>
      <c r="E24" s="5" t="str">
        <f>IF(Mitglieder_Alphabetisch!E24="","",Mitglieder_Alphabetisch!E24)</f>
        <v/>
      </c>
      <c r="F24" s="38" t="str">
        <f>Mitglieder_Alphabetisch!F24</f>
        <v>Strasse23</v>
      </c>
      <c r="G24" s="39" t="str">
        <f>Mitglieder_Alphabetisch!G24</f>
        <v>5xxx</v>
      </c>
      <c r="H24" s="38" t="str">
        <f>Mitglieder_Alphabetisch!H24</f>
        <v>Ort</v>
      </c>
      <c r="I24" s="39">
        <f>Mitglieder_Alphabetisch!I24</f>
        <v>80</v>
      </c>
      <c r="J24" s="145">
        <f>Mitglieder_Alphabetisch!J24</f>
        <v>12</v>
      </c>
      <c r="K24" s="160">
        <f>Mitglieder_Alphabetisch!K24</f>
        <v>0</v>
      </c>
      <c r="L24" s="97" t="str">
        <f>Mitglieder_Alphabetisch!L24</f>
        <v>HHa</v>
      </c>
    </row>
    <row r="25" spans="1:12" customFormat="1" hidden="1">
      <c r="A25" s="38" t="str">
        <f>Mitglieder_Alphabetisch!A25</f>
        <v>Zuname24</v>
      </c>
      <c r="B25" s="38" t="str">
        <f>Mitglieder_Alphabetisch!B25</f>
        <v>Vorn.24</v>
      </c>
      <c r="C25" s="5">
        <f>Mitglieder_Alphabetisch!C25</f>
        <v>12817</v>
      </c>
      <c r="D25" s="5">
        <f>Mitglieder_Alphabetisch!D25</f>
        <v>39559</v>
      </c>
      <c r="E25" s="5" t="str">
        <f>IF(Mitglieder_Alphabetisch!E25="","",Mitglieder_Alphabetisch!E25)</f>
        <v/>
      </c>
      <c r="F25" s="38" t="str">
        <f>Mitglieder_Alphabetisch!F25</f>
        <v>Strasse24</v>
      </c>
      <c r="G25" s="39" t="str">
        <f>Mitglieder_Alphabetisch!G25</f>
        <v>5xxx</v>
      </c>
      <c r="H25" s="38" t="str">
        <f>Mitglieder_Alphabetisch!H25</f>
        <v>Ort</v>
      </c>
      <c r="I25" s="39">
        <f>Mitglieder_Alphabetisch!I25</f>
        <v>83</v>
      </c>
      <c r="J25" s="145">
        <f>Mitglieder_Alphabetisch!J25</f>
        <v>10</v>
      </c>
      <c r="K25" s="160">
        <f>Mitglieder_Alphabetisch!K25</f>
        <v>0</v>
      </c>
      <c r="L25" s="87" t="str">
        <f>Mitglieder_Alphabetisch!L25</f>
        <v>HFr</v>
      </c>
    </row>
    <row r="26" spans="1:12" customFormat="1" hidden="1">
      <c r="A26" s="38" t="str">
        <f>Mitglieder_Alphabetisch!A26</f>
        <v>Zuname25</v>
      </c>
      <c r="B26" s="38" t="str">
        <f>Mitglieder_Alphabetisch!B26</f>
        <v>Vorn.25</v>
      </c>
      <c r="C26" s="5">
        <f>Mitglieder_Alphabetisch!C26</f>
        <v>11748</v>
      </c>
      <c r="D26" s="5">
        <f>Mitglieder_Alphabetisch!D26</f>
        <v>35870</v>
      </c>
      <c r="E26" s="5" t="str">
        <f>IF(Mitglieder_Alphabetisch!E26="","",Mitglieder_Alphabetisch!E26)</f>
        <v/>
      </c>
      <c r="F26" s="38" t="str">
        <f>Mitglieder_Alphabetisch!F26</f>
        <v>Strasse25</v>
      </c>
      <c r="G26" s="39" t="str">
        <f>Mitglieder_Alphabetisch!G26</f>
        <v>5xxx</v>
      </c>
      <c r="H26" s="38" t="str">
        <f>Mitglieder_Alphabetisch!H26</f>
        <v>Ort</v>
      </c>
      <c r="I26" s="39">
        <f>Mitglieder_Alphabetisch!I26</f>
        <v>86</v>
      </c>
      <c r="J26" s="145">
        <f>Mitglieder_Alphabetisch!J26</f>
        <v>20</v>
      </c>
      <c r="K26" s="160">
        <f>Mitglieder_Alphabetisch!K26</f>
        <v>0</v>
      </c>
      <c r="L26" s="87" t="str">
        <f>Mitglieder_Alphabetisch!L26</f>
        <v>HFr</v>
      </c>
    </row>
    <row r="27" spans="1:12" customFormat="1" hidden="1">
      <c r="A27" s="38" t="str">
        <f>Mitglieder_Alphabetisch!A27</f>
        <v>Zuname26</v>
      </c>
      <c r="B27" s="38" t="str">
        <f>Mitglieder_Alphabetisch!B27</f>
        <v>Vorn.26</v>
      </c>
      <c r="C27" s="5">
        <f>Mitglieder_Alphabetisch!C27</f>
        <v>11486</v>
      </c>
      <c r="D27" s="5">
        <f>Mitglieder_Alphabetisch!D27</f>
        <v>36306</v>
      </c>
      <c r="E27" s="5">
        <f>IF(Mitglieder_Alphabetisch!E27="","",Mitglieder_Alphabetisch!E27)</f>
        <v>22540</v>
      </c>
      <c r="F27" s="38" t="str">
        <f>Mitglieder_Alphabetisch!F27</f>
        <v>Strasse26</v>
      </c>
      <c r="G27" s="39" t="str">
        <f>Mitglieder_Alphabetisch!G27</f>
        <v>5xxx</v>
      </c>
      <c r="H27" s="38" t="str">
        <f>Mitglieder_Alphabetisch!H27</f>
        <v>Ort</v>
      </c>
      <c r="I27" s="39">
        <f>Mitglieder_Alphabetisch!I27</f>
        <v>87</v>
      </c>
      <c r="J27" s="145">
        <f>Mitglieder_Alphabetisch!J27</f>
        <v>19</v>
      </c>
      <c r="K27" s="160">
        <f>Mitglieder_Alphabetisch!K27</f>
        <v>57</v>
      </c>
      <c r="L27" s="87" t="str">
        <f>Mitglieder_Alphabetisch!L27</f>
        <v>HFr</v>
      </c>
    </row>
    <row r="28" spans="1:12" customFormat="1" hidden="1">
      <c r="A28" s="38" t="str">
        <f>Mitglieder_Alphabetisch!A28</f>
        <v>Zuname27</v>
      </c>
      <c r="B28" s="38" t="str">
        <f>Mitglieder_Alphabetisch!B28</f>
        <v>Vorn.27</v>
      </c>
      <c r="C28" s="5">
        <f>Mitglieder_Alphabetisch!C28</f>
        <v>14136</v>
      </c>
      <c r="D28" s="5">
        <f>Mitglieder_Alphabetisch!D28</f>
        <v>36306</v>
      </c>
      <c r="E28" s="5">
        <f>IF(Mitglieder_Alphabetisch!E28="","",Mitglieder_Alphabetisch!E28)</f>
        <v>22540</v>
      </c>
      <c r="F28" s="38" t="str">
        <f>Mitglieder_Alphabetisch!F28</f>
        <v>Strasse27</v>
      </c>
      <c r="G28" s="39" t="str">
        <f>Mitglieder_Alphabetisch!G28</f>
        <v>5xxx</v>
      </c>
      <c r="H28" s="38" t="str">
        <f>Mitglieder_Alphabetisch!H28</f>
        <v>Ort</v>
      </c>
      <c r="I28" s="39">
        <f>Mitglieder_Alphabetisch!I28</f>
        <v>80</v>
      </c>
      <c r="J28" s="145">
        <f>Mitglieder_Alphabetisch!J28</f>
        <v>19</v>
      </c>
      <c r="K28" s="160">
        <f>Mitglieder_Alphabetisch!K28</f>
        <v>57</v>
      </c>
      <c r="L28" s="87" t="str">
        <f>Mitglieder_Alphabetisch!L28</f>
        <v>HFr</v>
      </c>
    </row>
    <row r="29" spans="1:12" customFormat="1" hidden="1">
      <c r="A29" s="38" t="str">
        <f>Mitglieder_Alphabetisch!A29</f>
        <v>Zuname28</v>
      </c>
      <c r="B29" s="38" t="str">
        <f>Mitglieder_Alphabetisch!B29</f>
        <v>Vorn.28</v>
      </c>
      <c r="C29" s="5">
        <f>Mitglieder_Alphabetisch!C29</f>
        <v>14667</v>
      </c>
      <c r="D29" s="5">
        <f>Mitglieder_Alphabetisch!D29</f>
        <v>39373</v>
      </c>
      <c r="E29" s="5" t="str">
        <f>IF(Mitglieder_Alphabetisch!E29="","",Mitglieder_Alphabetisch!E29)</f>
        <v/>
      </c>
      <c r="F29" s="38" t="str">
        <f>Mitglieder_Alphabetisch!F29</f>
        <v>Strasse28</v>
      </c>
      <c r="G29" s="39" t="str">
        <f>Mitglieder_Alphabetisch!G29</f>
        <v>5xxx</v>
      </c>
      <c r="H29" s="38" t="str">
        <f>Mitglieder_Alphabetisch!H29</f>
        <v>Ort</v>
      </c>
      <c r="I29" s="39">
        <f>Mitglieder_Alphabetisch!I29</f>
        <v>78</v>
      </c>
      <c r="J29" s="145">
        <f>Mitglieder_Alphabetisch!J29</f>
        <v>11</v>
      </c>
      <c r="K29" s="160">
        <f>Mitglieder_Alphabetisch!K29</f>
        <v>0</v>
      </c>
      <c r="L29" s="88" t="str">
        <f>Mitglieder_Alphabetisch!L29</f>
        <v>HRo</v>
      </c>
    </row>
    <row r="30" spans="1:12" customFormat="1" hidden="1">
      <c r="A30" s="38" t="str">
        <f>Mitglieder_Alphabetisch!A30</f>
        <v>Zuname29</v>
      </c>
      <c r="B30" s="38" t="str">
        <f>Mitglieder_Alphabetisch!B30</f>
        <v>Vorn.29</v>
      </c>
      <c r="C30" s="5">
        <f>Mitglieder_Alphabetisch!C30</f>
        <v>11853</v>
      </c>
      <c r="D30" s="5">
        <f>Mitglieder_Alphabetisch!D30</f>
        <v>37123</v>
      </c>
      <c r="E30" s="5">
        <f>IF(Mitglieder_Alphabetisch!E30="","",Mitglieder_Alphabetisch!E30)</f>
        <v>21154</v>
      </c>
      <c r="F30" s="38" t="str">
        <f>Mitglieder_Alphabetisch!F30</f>
        <v>Strasse29</v>
      </c>
      <c r="G30" s="39" t="str">
        <f>Mitglieder_Alphabetisch!G30</f>
        <v>5xxx</v>
      </c>
      <c r="H30" s="38" t="str">
        <f>Mitglieder_Alphabetisch!H30</f>
        <v>Ort</v>
      </c>
      <c r="I30" s="39">
        <f>Mitglieder_Alphabetisch!I30</f>
        <v>86</v>
      </c>
      <c r="J30" s="145">
        <f>Mitglieder_Alphabetisch!J30</f>
        <v>17</v>
      </c>
      <c r="K30" s="160">
        <f>Mitglieder_Alphabetisch!K30</f>
        <v>61</v>
      </c>
      <c r="L30" s="88" t="str">
        <f>Mitglieder_Alphabetisch!L30</f>
        <v>HRo</v>
      </c>
    </row>
    <row r="31" spans="1:12" customFormat="1" hidden="1">
      <c r="A31" s="38" t="str">
        <f>Mitglieder_Alphabetisch!A31</f>
        <v>Zuname30</v>
      </c>
      <c r="B31" s="38" t="str">
        <f>Mitglieder_Alphabetisch!B31</f>
        <v>Vorn.30</v>
      </c>
      <c r="C31" s="5">
        <f>Mitglieder_Alphabetisch!C31</f>
        <v>12025</v>
      </c>
      <c r="D31" s="5">
        <f>Mitglieder_Alphabetisch!D31</f>
        <v>37123</v>
      </c>
      <c r="E31" s="5">
        <f>IF(Mitglieder_Alphabetisch!E31="","",Mitglieder_Alphabetisch!E31)</f>
        <v>21154</v>
      </c>
      <c r="F31" s="38" t="str">
        <f>Mitglieder_Alphabetisch!F31</f>
        <v>Strasse30</v>
      </c>
      <c r="G31" s="39" t="str">
        <f>Mitglieder_Alphabetisch!G31</f>
        <v>5xxx</v>
      </c>
      <c r="H31" s="38" t="str">
        <f>Mitglieder_Alphabetisch!H31</f>
        <v>Ort</v>
      </c>
      <c r="I31" s="39">
        <f>Mitglieder_Alphabetisch!I31</f>
        <v>86</v>
      </c>
      <c r="J31" s="145">
        <f>Mitglieder_Alphabetisch!J31</f>
        <v>17</v>
      </c>
      <c r="K31" s="160">
        <f>Mitglieder_Alphabetisch!K31</f>
        <v>61</v>
      </c>
      <c r="L31" s="88" t="str">
        <f>Mitglieder_Alphabetisch!L31</f>
        <v>HRo</v>
      </c>
    </row>
    <row r="32" spans="1:12" customFormat="1" hidden="1">
      <c r="A32" s="38" t="str">
        <f>Mitglieder_Alphabetisch!A32</f>
        <v>Zuname31</v>
      </c>
      <c r="B32" s="38" t="str">
        <f>Mitglieder_Alphabetisch!B32</f>
        <v>Vorn.31</v>
      </c>
      <c r="C32" s="5">
        <f>Mitglieder_Alphabetisch!C32</f>
        <v>16046</v>
      </c>
      <c r="D32" s="5">
        <f>Mitglieder_Alphabetisch!D32</f>
        <v>37180</v>
      </c>
      <c r="E32" s="5" t="str">
        <f>IF(Mitglieder_Alphabetisch!E32="","",Mitglieder_Alphabetisch!E32)</f>
        <v/>
      </c>
      <c r="F32" s="38" t="str">
        <f>Mitglieder_Alphabetisch!F32</f>
        <v>Strasse31</v>
      </c>
      <c r="G32" s="39" t="str">
        <f>Mitglieder_Alphabetisch!G32</f>
        <v>5xxx</v>
      </c>
      <c r="H32" s="38" t="str">
        <f>Mitglieder_Alphabetisch!H32</f>
        <v>Ort</v>
      </c>
      <c r="I32" s="39">
        <f>Mitglieder_Alphabetisch!I32</f>
        <v>75</v>
      </c>
      <c r="J32" s="145">
        <f>Mitglieder_Alphabetisch!J32</f>
        <v>17</v>
      </c>
      <c r="K32" s="160">
        <f>Mitglieder_Alphabetisch!K32</f>
        <v>0</v>
      </c>
      <c r="L32" s="87" t="str">
        <f>Mitglieder_Alphabetisch!L32</f>
        <v>HFr</v>
      </c>
    </row>
    <row r="33" spans="1:12" customFormat="1" hidden="1">
      <c r="A33" s="38" t="str">
        <f>Mitglieder_Alphabetisch!A33</f>
        <v>Zuname32</v>
      </c>
      <c r="B33" s="38" t="str">
        <f>Mitglieder_Alphabetisch!B33</f>
        <v>Vorn.32</v>
      </c>
      <c r="C33" s="5">
        <f>Mitglieder_Alphabetisch!C33</f>
        <v>9105</v>
      </c>
      <c r="D33" s="5">
        <f>Mitglieder_Alphabetisch!D33</f>
        <v>33989</v>
      </c>
      <c r="E33" s="5" t="str">
        <f>IF(Mitglieder_Alphabetisch!E33="","",Mitglieder_Alphabetisch!E33)</f>
        <v/>
      </c>
      <c r="F33" s="38" t="str">
        <f>Mitglieder_Alphabetisch!F33</f>
        <v>Strasse32</v>
      </c>
      <c r="G33" s="39" t="str">
        <f>Mitglieder_Alphabetisch!G33</f>
        <v>5xxx</v>
      </c>
      <c r="H33" s="38" t="str">
        <f>Mitglieder_Alphabetisch!H33</f>
        <v>Ort</v>
      </c>
      <c r="I33" s="39">
        <f>Mitglieder_Alphabetisch!I33</f>
        <v>94</v>
      </c>
      <c r="J33" s="145">
        <f>Mitglieder_Alphabetisch!J33</f>
        <v>25</v>
      </c>
      <c r="K33" s="160">
        <f>Mitglieder_Alphabetisch!K33</f>
        <v>0</v>
      </c>
      <c r="L33" s="99" t="str">
        <f>Mitglieder_Alphabetisch!L33</f>
        <v>BMa</v>
      </c>
    </row>
    <row r="34" spans="1:12" customFormat="1" hidden="1">
      <c r="A34" s="38" t="str">
        <f>Mitglieder_Alphabetisch!A34</f>
        <v>Zuname33</v>
      </c>
      <c r="B34" s="38" t="str">
        <f>Mitglieder_Alphabetisch!B34</f>
        <v>Vorn.33</v>
      </c>
      <c r="C34" s="5">
        <f>Mitglieder_Alphabetisch!C34</f>
        <v>17213</v>
      </c>
      <c r="D34" s="5">
        <f>Mitglieder_Alphabetisch!D34</f>
        <v>39352</v>
      </c>
      <c r="E34" s="5" t="str">
        <f>IF(Mitglieder_Alphabetisch!E34="","",Mitglieder_Alphabetisch!E34)</f>
        <v/>
      </c>
      <c r="F34" s="38" t="str">
        <f>Mitglieder_Alphabetisch!F34</f>
        <v>Strasse33</v>
      </c>
      <c r="G34" s="39" t="str">
        <f>Mitglieder_Alphabetisch!G34</f>
        <v>5xxx</v>
      </c>
      <c r="H34" s="38" t="str">
        <f>Mitglieder_Alphabetisch!H34</f>
        <v>Ort</v>
      </c>
      <c r="I34" s="39">
        <f>Mitglieder_Alphabetisch!I34</f>
        <v>71</v>
      </c>
      <c r="J34" s="145">
        <f>Mitglieder_Alphabetisch!J34</f>
        <v>11</v>
      </c>
      <c r="K34" s="160">
        <f>Mitglieder_Alphabetisch!K34</f>
        <v>0</v>
      </c>
      <c r="L34" s="86" t="str">
        <f>Mitglieder_Alphabetisch!L34</f>
        <v>SEr</v>
      </c>
    </row>
    <row r="35" spans="1:12" customFormat="1" hidden="1">
      <c r="A35" s="38" t="str">
        <f>Mitglieder_Alphabetisch!A35</f>
        <v>Zuname34</v>
      </c>
      <c r="B35" s="38" t="str">
        <f>Mitglieder_Alphabetisch!B35</f>
        <v>Vorn.34</v>
      </c>
      <c r="C35" s="5">
        <f>Mitglieder_Alphabetisch!C35</f>
        <v>15910</v>
      </c>
      <c r="D35" s="5">
        <f>Mitglieder_Alphabetisch!D35</f>
        <v>39457</v>
      </c>
      <c r="E35" s="5">
        <f>IF(Mitglieder_Alphabetisch!E35="","",Mitglieder_Alphabetisch!E35)</f>
        <v>26018</v>
      </c>
      <c r="F35" s="38" t="str">
        <f>Mitglieder_Alphabetisch!F35</f>
        <v>Strasse34</v>
      </c>
      <c r="G35" s="39" t="str">
        <f>Mitglieder_Alphabetisch!G35</f>
        <v>5xxx</v>
      </c>
      <c r="H35" s="38" t="str">
        <f>Mitglieder_Alphabetisch!H35</f>
        <v>Ort</v>
      </c>
      <c r="I35" s="39">
        <f>Mitglieder_Alphabetisch!I35</f>
        <v>75</v>
      </c>
      <c r="J35" s="145">
        <f>Mitglieder_Alphabetisch!J35</f>
        <v>10</v>
      </c>
      <c r="K35" s="160">
        <f>Mitglieder_Alphabetisch!K35</f>
        <v>47</v>
      </c>
      <c r="L35" s="86" t="str">
        <f>Mitglieder_Alphabetisch!L35</f>
        <v>SEr</v>
      </c>
    </row>
    <row r="36" spans="1:12" customFormat="1" hidden="1">
      <c r="A36" s="38" t="str">
        <f>Mitglieder_Alphabetisch!A36</f>
        <v>Zuname35</v>
      </c>
      <c r="B36" s="38" t="str">
        <f>Mitglieder_Alphabetisch!B36</f>
        <v>Vorn.35</v>
      </c>
      <c r="C36" s="5">
        <f>Mitglieder_Alphabetisch!C36</f>
        <v>15713</v>
      </c>
      <c r="D36" s="5">
        <f>Mitglieder_Alphabetisch!D36</f>
        <v>39457</v>
      </c>
      <c r="E36" s="5">
        <f>IF(Mitglieder_Alphabetisch!E36="","",Mitglieder_Alphabetisch!E36)</f>
        <v>26018</v>
      </c>
      <c r="F36" s="38" t="str">
        <f>Mitglieder_Alphabetisch!F36</f>
        <v>Strasse35</v>
      </c>
      <c r="G36" s="39" t="str">
        <f>Mitglieder_Alphabetisch!G36</f>
        <v>5xxx</v>
      </c>
      <c r="H36" s="38" t="str">
        <f>Mitglieder_Alphabetisch!H36</f>
        <v>Ort</v>
      </c>
      <c r="I36" s="39">
        <f>Mitglieder_Alphabetisch!I36</f>
        <v>75</v>
      </c>
      <c r="J36" s="145">
        <f>Mitglieder_Alphabetisch!J36</f>
        <v>10</v>
      </c>
      <c r="K36" s="160">
        <f>Mitglieder_Alphabetisch!K36</f>
        <v>47</v>
      </c>
      <c r="L36" s="86" t="str">
        <f>Mitglieder_Alphabetisch!L36</f>
        <v>SEr</v>
      </c>
    </row>
    <row r="37" spans="1:12" customFormat="1" hidden="1">
      <c r="A37" s="38" t="str">
        <f>Mitglieder_Alphabetisch!A37</f>
        <v>Zuname36</v>
      </c>
      <c r="B37" s="38" t="str">
        <f>Mitglieder_Alphabetisch!B37</f>
        <v>Vorn.36</v>
      </c>
      <c r="C37" s="5">
        <f>Mitglieder_Alphabetisch!C37</f>
        <v>16569</v>
      </c>
      <c r="D37" s="5">
        <f>Mitglieder_Alphabetisch!D37</f>
        <v>41533</v>
      </c>
      <c r="E37" s="5" t="str">
        <f>IF(Mitglieder_Alphabetisch!E37="","",Mitglieder_Alphabetisch!E37)</f>
        <v/>
      </c>
      <c r="F37" s="38" t="str">
        <f>Mitglieder_Alphabetisch!F37</f>
        <v>Strasse36</v>
      </c>
      <c r="G37" s="39" t="str">
        <f>Mitglieder_Alphabetisch!G37</f>
        <v>5xxx</v>
      </c>
      <c r="H37" s="38" t="str">
        <f>Mitglieder_Alphabetisch!H37</f>
        <v>Ort</v>
      </c>
      <c r="I37" s="39">
        <f>Mitglieder_Alphabetisch!I37</f>
        <v>73</v>
      </c>
      <c r="J37" s="145">
        <f>Mitglieder_Alphabetisch!J37</f>
        <v>5</v>
      </c>
      <c r="K37" s="160">
        <f>Mitglieder_Alphabetisch!K37</f>
        <v>0</v>
      </c>
      <c r="L37" s="86" t="str">
        <f>Mitglieder_Alphabetisch!L37</f>
        <v>SEr</v>
      </c>
    </row>
    <row r="38" spans="1:12" customFormat="1" hidden="1">
      <c r="A38" s="38" t="str">
        <f>Mitglieder_Alphabetisch!A38</f>
        <v>Zuname37</v>
      </c>
      <c r="B38" s="38" t="str">
        <f>Mitglieder_Alphabetisch!B38</f>
        <v>Vorn.37</v>
      </c>
      <c r="C38" s="5">
        <f>Mitglieder_Alphabetisch!C38</f>
        <v>18759</v>
      </c>
      <c r="D38" s="5">
        <f>Mitglieder_Alphabetisch!D38</f>
        <v>36852</v>
      </c>
      <c r="E38" s="162" t="str">
        <f>IF(Mitglieder_Alphabetisch!E38="","",Mitglieder_Alphabetisch!E38)</f>
        <v/>
      </c>
      <c r="F38" s="38" t="str">
        <f>Mitglieder_Alphabetisch!F38</f>
        <v>Strasse37</v>
      </c>
      <c r="G38" s="39" t="str">
        <f>Mitglieder_Alphabetisch!G38</f>
        <v>5xxx</v>
      </c>
      <c r="H38" s="38" t="str">
        <f>Mitglieder_Alphabetisch!H38</f>
        <v>Ort</v>
      </c>
      <c r="I38" s="39">
        <f>Mitglieder_Alphabetisch!I38</f>
        <v>67</v>
      </c>
      <c r="J38" s="145">
        <f>Mitglieder_Alphabetisch!J38</f>
        <v>18</v>
      </c>
      <c r="K38" s="160">
        <f>Mitglieder_Alphabetisch!K38</f>
        <v>0</v>
      </c>
      <c r="L38" s="88" t="str">
        <f>Mitglieder_Alphabetisch!L38</f>
        <v>HRo</v>
      </c>
    </row>
    <row r="39" spans="1:12" customFormat="1" hidden="1">
      <c r="A39" s="38" t="str">
        <f>Mitglieder_Alphabetisch!A39</f>
        <v>Zuname38</v>
      </c>
      <c r="B39" s="38" t="str">
        <f>Mitglieder_Alphabetisch!B39</f>
        <v>Vorn.38</v>
      </c>
      <c r="C39" s="5">
        <f>Mitglieder_Alphabetisch!C39</f>
        <v>15894</v>
      </c>
      <c r="D39" s="5">
        <f>Mitglieder_Alphabetisch!D39</f>
        <v>36852</v>
      </c>
      <c r="E39" s="162" t="str">
        <f>IF(Mitglieder_Alphabetisch!E39="","",Mitglieder_Alphabetisch!E39)</f>
        <v/>
      </c>
      <c r="F39" s="38" t="str">
        <f>Mitglieder_Alphabetisch!F39</f>
        <v>Strasse38</v>
      </c>
      <c r="G39" s="39" t="str">
        <f>Mitglieder_Alphabetisch!G39</f>
        <v>5xxx</v>
      </c>
      <c r="H39" s="38" t="str">
        <f>Mitglieder_Alphabetisch!H39</f>
        <v>Ort</v>
      </c>
      <c r="I39" s="39">
        <f>Mitglieder_Alphabetisch!I39</f>
        <v>75</v>
      </c>
      <c r="J39" s="145">
        <f>Mitglieder_Alphabetisch!J39</f>
        <v>18</v>
      </c>
      <c r="K39" s="160">
        <f>Mitglieder_Alphabetisch!K39</f>
        <v>0</v>
      </c>
      <c r="L39" s="88" t="str">
        <f>Mitglieder_Alphabetisch!L39</f>
        <v>HRo</v>
      </c>
    </row>
    <row r="40" spans="1:12" customFormat="1" hidden="1">
      <c r="A40" s="38" t="str">
        <f>Mitglieder_Alphabetisch!A40</f>
        <v>Zuname39</v>
      </c>
      <c r="B40" s="38" t="str">
        <f>Mitglieder_Alphabetisch!B40</f>
        <v>Vorn.39</v>
      </c>
      <c r="C40" s="5">
        <f>Mitglieder_Alphabetisch!C40</f>
        <v>15781</v>
      </c>
      <c r="D40" s="5">
        <f>Mitglieder_Alphabetisch!D40</f>
        <v>43082</v>
      </c>
      <c r="E40" s="5" t="str">
        <f>IF(Mitglieder_Alphabetisch!E40="","",Mitglieder_Alphabetisch!E40)</f>
        <v/>
      </c>
      <c r="F40" s="38" t="str">
        <f>Mitglieder_Alphabetisch!F40</f>
        <v>Strasse39</v>
      </c>
      <c r="G40" s="39" t="str">
        <f>Mitglieder_Alphabetisch!G40</f>
        <v>5xxx</v>
      </c>
      <c r="H40" s="38" t="str">
        <f>Mitglieder_Alphabetisch!H40</f>
        <v>Ort</v>
      </c>
      <c r="I40" s="39">
        <f>Mitglieder_Alphabetisch!I40</f>
        <v>75</v>
      </c>
      <c r="J40" s="145">
        <f>Mitglieder_Alphabetisch!J40</f>
        <v>1</v>
      </c>
      <c r="K40" s="160">
        <f>Mitglieder_Alphabetisch!K40</f>
        <v>0</v>
      </c>
      <c r="L40" s="86" t="str">
        <f>Mitglieder_Alphabetisch!L40</f>
        <v>SEr</v>
      </c>
    </row>
    <row r="41" spans="1:12" customFormat="1" hidden="1">
      <c r="A41" s="38" t="str">
        <f>Mitglieder_Alphabetisch!A41</f>
        <v>Zuname40</v>
      </c>
      <c r="B41" s="38" t="str">
        <f>Mitglieder_Alphabetisch!B41</f>
        <v>Vorn.40</v>
      </c>
      <c r="C41" s="5">
        <f>Mitglieder_Alphabetisch!C41</f>
        <v>17689</v>
      </c>
      <c r="D41" s="5">
        <f>Mitglieder_Alphabetisch!D41</f>
        <v>41086</v>
      </c>
      <c r="E41" s="5" t="str">
        <f>IF(Mitglieder_Alphabetisch!E41="","",Mitglieder_Alphabetisch!E41)</f>
        <v/>
      </c>
      <c r="F41" s="38" t="str">
        <f>Mitglieder_Alphabetisch!F41</f>
        <v>Strasse40</v>
      </c>
      <c r="G41" s="39" t="str">
        <f>Mitglieder_Alphabetisch!G41</f>
        <v>5xxx</v>
      </c>
      <c r="H41" s="38" t="str">
        <f>Mitglieder_Alphabetisch!H41</f>
        <v>Ort</v>
      </c>
      <c r="I41" s="39">
        <f>Mitglieder_Alphabetisch!I41</f>
        <v>70</v>
      </c>
      <c r="J41" s="145">
        <f>Mitglieder_Alphabetisch!J41</f>
        <v>6</v>
      </c>
      <c r="K41" s="160">
        <f>Mitglieder_Alphabetisch!K41</f>
        <v>0</v>
      </c>
      <c r="L41" s="87" t="str">
        <f>Mitglieder_Alphabetisch!L41</f>
        <v>HFr</v>
      </c>
    </row>
    <row r="42" spans="1:12" customFormat="1" hidden="1">
      <c r="A42" s="38" t="str">
        <f>Mitglieder_Alphabetisch!A42</f>
        <v>Zuname41</v>
      </c>
      <c r="B42" s="38" t="str">
        <f>Mitglieder_Alphabetisch!B42</f>
        <v>Vorn.41</v>
      </c>
      <c r="C42" s="5">
        <f>Mitglieder_Alphabetisch!C42</f>
        <v>14296</v>
      </c>
      <c r="D42" s="5">
        <f>Mitglieder_Alphabetisch!D42</f>
        <v>35870</v>
      </c>
      <c r="E42" s="5" t="str">
        <f>IF(Mitglieder_Alphabetisch!E42="","",Mitglieder_Alphabetisch!E42)</f>
        <v/>
      </c>
      <c r="F42" s="38" t="str">
        <f>Mitglieder_Alphabetisch!F42</f>
        <v>Strasse41</v>
      </c>
      <c r="G42" s="39" t="str">
        <f>Mitglieder_Alphabetisch!G42</f>
        <v>5xxx</v>
      </c>
      <c r="H42" s="38" t="str">
        <f>Mitglieder_Alphabetisch!H42</f>
        <v>Ort</v>
      </c>
      <c r="I42" s="39">
        <f>Mitglieder_Alphabetisch!I42</f>
        <v>79</v>
      </c>
      <c r="J42" s="145">
        <f>Mitglieder_Alphabetisch!J42</f>
        <v>20</v>
      </c>
      <c r="K42" s="160">
        <f>Mitglieder_Alphabetisch!K42</f>
        <v>0</v>
      </c>
      <c r="L42" s="99" t="str">
        <f>Mitglieder_Alphabetisch!L42</f>
        <v>BMa</v>
      </c>
    </row>
    <row r="43" spans="1:12">
      <c r="A43" s="176" t="str">
        <f>Mitglieder_Alphabetisch!A43</f>
        <v>Zuname42</v>
      </c>
      <c r="B43" s="176" t="str">
        <f>Mitglieder_Alphabetisch!B43</f>
        <v>Vorn.42</v>
      </c>
      <c r="C43" s="5">
        <f>Mitglieder_Alphabetisch!C43</f>
        <v>16756</v>
      </c>
      <c r="D43" s="5">
        <f>Mitglieder_Alphabetisch!D43</f>
        <v>42282</v>
      </c>
      <c r="E43" s="5">
        <f>IF(Mitglieder_Alphabetisch!E43="","",Mitglieder_Alphabetisch!E43)</f>
        <v>24887</v>
      </c>
      <c r="F43" s="176" t="str">
        <f>Mitglieder_Alphabetisch!F43</f>
        <v>Strasse42</v>
      </c>
      <c r="G43" s="177" t="str">
        <f>Mitglieder_Alphabetisch!G43</f>
        <v>5xxx</v>
      </c>
      <c r="H43" s="176" t="str">
        <f>Mitglieder_Alphabetisch!H43</f>
        <v>Ort</v>
      </c>
      <c r="I43" s="177">
        <f>Mitglieder_Alphabetisch!I43</f>
        <v>73</v>
      </c>
      <c r="J43" s="184">
        <f>Mitglieder_Alphabetisch!J43</f>
        <v>3</v>
      </c>
      <c r="K43" s="180">
        <f>Mitglieder_Alphabetisch!K43</f>
        <v>50</v>
      </c>
      <c r="L43" s="88" t="str">
        <f>Mitglieder_Alphabetisch!L43</f>
        <v>HRo</v>
      </c>
    </row>
    <row r="44" spans="1:12">
      <c r="A44" s="176" t="str">
        <f>Mitglieder_Alphabetisch!A44</f>
        <v>Zuname43</v>
      </c>
      <c r="B44" s="176" t="str">
        <f>Mitglieder_Alphabetisch!B44</f>
        <v>Vorn.43</v>
      </c>
      <c r="C44" s="5">
        <f>Mitglieder_Alphabetisch!C44</f>
        <v>17512</v>
      </c>
      <c r="D44" s="5">
        <f>Mitglieder_Alphabetisch!D44</f>
        <v>42282</v>
      </c>
      <c r="E44" s="5">
        <f>IF(Mitglieder_Alphabetisch!E44="","",Mitglieder_Alphabetisch!E44)</f>
        <v>24887</v>
      </c>
      <c r="F44" s="176" t="str">
        <f>Mitglieder_Alphabetisch!F44</f>
        <v>Strasse43</v>
      </c>
      <c r="G44" s="177" t="str">
        <f>Mitglieder_Alphabetisch!G44</f>
        <v>5xxx</v>
      </c>
      <c r="H44" s="176" t="str">
        <f>Mitglieder_Alphabetisch!H44</f>
        <v>Ort</v>
      </c>
      <c r="I44" s="177">
        <f>Mitglieder_Alphabetisch!I44</f>
        <v>71</v>
      </c>
      <c r="J44" s="184">
        <f>Mitglieder_Alphabetisch!J44</f>
        <v>3</v>
      </c>
      <c r="K44" s="180">
        <f>Mitglieder_Alphabetisch!K44</f>
        <v>50</v>
      </c>
      <c r="L44" s="88" t="str">
        <f>Mitglieder_Alphabetisch!L44</f>
        <v>HRo</v>
      </c>
    </row>
    <row r="45" spans="1:12" customFormat="1" hidden="1">
      <c r="A45" s="38" t="str">
        <f>Mitglieder_Alphabetisch!A45</f>
        <v>Zuname44</v>
      </c>
      <c r="B45" s="38" t="str">
        <f>Mitglieder_Alphabetisch!B45</f>
        <v>Vorn.44</v>
      </c>
      <c r="C45" s="5">
        <f>Mitglieder_Alphabetisch!C45</f>
        <v>14595</v>
      </c>
      <c r="D45" s="5">
        <f>Mitglieder_Alphabetisch!D45</f>
        <v>37089</v>
      </c>
      <c r="E45" s="5" t="str">
        <f>IF(Mitglieder_Alphabetisch!E45="","",Mitglieder_Alphabetisch!E45)</f>
        <v/>
      </c>
      <c r="F45" s="38" t="str">
        <f>Mitglieder_Alphabetisch!F45</f>
        <v>Strasse44</v>
      </c>
      <c r="G45" s="39" t="str">
        <f>Mitglieder_Alphabetisch!G45</f>
        <v>5xxx</v>
      </c>
      <c r="H45" s="38" t="str">
        <f>Mitglieder_Alphabetisch!H45</f>
        <v>Ort</v>
      </c>
      <c r="I45" s="39">
        <f>Mitglieder_Alphabetisch!I45</f>
        <v>79</v>
      </c>
      <c r="J45" s="145">
        <f>Mitglieder_Alphabetisch!J45</f>
        <v>17</v>
      </c>
      <c r="K45" s="160">
        <f>Mitglieder_Alphabetisch!K45</f>
        <v>0</v>
      </c>
      <c r="L45" s="88" t="str">
        <f>Mitglieder_Alphabetisch!L45</f>
        <v>HRo</v>
      </c>
    </row>
    <row r="46" spans="1:12" customFormat="1" hidden="1">
      <c r="A46" s="38" t="str">
        <f>Mitglieder_Alphabetisch!A46</f>
        <v>Zuname45</v>
      </c>
      <c r="B46" s="38" t="str">
        <f>Mitglieder_Alphabetisch!B46</f>
        <v>Vorn.45</v>
      </c>
      <c r="C46" s="5">
        <f>Mitglieder_Alphabetisch!C46</f>
        <v>14650</v>
      </c>
      <c r="D46" s="5">
        <f>Mitglieder_Alphabetisch!D46</f>
        <v>39146</v>
      </c>
      <c r="E46" s="5" t="str">
        <f>IF(Mitglieder_Alphabetisch!E46="","",Mitglieder_Alphabetisch!E46)</f>
        <v/>
      </c>
      <c r="F46" s="38" t="str">
        <f>Mitglieder_Alphabetisch!F46</f>
        <v>Strasse45</v>
      </c>
      <c r="G46" s="39" t="str">
        <f>Mitglieder_Alphabetisch!G46</f>
        <v>5xxx</v>
      </c>
      <c r="H46" s="38" t="str">
        <f>Mitglieder_Alphabetisch!H46</f>
        <v>Ort</v>
      </c>
      <c r="I46" s="39">
        <f>Mitglieder_Alphabetisch!I46</f>
        <v>78</v>
      </c>
      <c r="J46" s="145">
        <f>Mitglieder_Alphabetisch!J46</f>
        <v>11</v>
      </c>
      <c r="K46" s="160">
        <f>Mitglieder_Alphabetisch!K46</f>
        <v>0</v>
      </c>
      <c r="L46" s="87" t="str">
        <f>Mitglieder_Alphabetisch!L46</f>
        <v>HFr</v>
      </c>
    </row>
    <row r="47" spans="1:12" customFormat="1" hidden="1">
      <c r="A47" s="38" t="str">
        <f>Mitglieder_Alphabetisch!A47</f>
        <v>Zuname46</v>
      </c>
      <c r="B47" s="38" t="str">
        <f>Mitglieder_Alphabetisch!B47</f>
        <v>Vorn.46</v>
      </c>
      <c r="C47" s="5">
        <f>Mitglieder_Alphabetisch!C47</f>
        <v>17494</v>
      </c>
      <c r="D47" s="5">
        <f>Mitglieder_Alphabetisch!D47</f>
        <v>37459</v>
      </c>
      <c r="E47" s="5" t="str">
        <f>IF(Mitglieder_Alphabetisch!E47="","",Mitglieder_Alphabetisch!E47)</f>
        <v/>
      </c>
      <c r="F47" s="38" t="str">
        <f>Mitglieder_Alphabetisch!F47</f>
        <v>Strasse46</v>
      </c>
      <c r="G47" s="39" t="str">
        <f>Mitglieder_Alphabetisch!G47</f>
        <v>5xxx</v>
      </c>
      <c r="H47" s="38" t="str">
        <f>Mitglieder_Alphabetisch!H47</f>
        <v>Ort</v>
      </c>
      <c r="I47" s="39">
        <f>Mitglieder_Alphabetisch!I47</f>
        <v>71</v>
      </c>
      <c r="J47" s="145">
        <f>Mitglieder_Alphabetisch!J47</f>
        <v>16</v>
      </c>
      <c r="K47" s="160">
        <f>Mitglieder_Alphabetisch!K47</f>
        <v>0</v>
      </c>
      <c r="L47" s="98" t="str">
        <f>Mitglieder_Alphabetisch!L47</f>
        <v>BHe</v>
      </c>
    </row>
    <row r="48" spans="1:12" customFormat="1" hidden="1">
      <c r="A48" s="38" t="str">
        <f>Mitglieder_Alphabetisch!A48</f>
        <v>Zuname47</v>
      </c>
      <c r="B48" s="38" t="str">
        <f>Mitglieder_Alphabetisch!B48</f>
        <v>Vorn.47</v>
      </c>
      <c r="C48" s="5">
        <f>Mitglieder_Alphabetisch!C48</f>
        <v>19837</v>
      </c>
      <c r="D48" s="5">
        <f>Mitglieder_Alphabetisch!D48</f>
        <v>40439</v>
      </c>
      <c r="E48" s="5" t="str">
        <f>IF(Mitglieder_Alphabetisch!E48="","",Mitglieder_Alphabetisch!E48)</f>
        <v/>
      </c>
      <c r="F48" s="38" t="str">
        <f>Mitglieder_Alphabetisch!F48</f>
        <v>Strasse47</v>
      </c>
      <c r="G48" s="39" t="str">
        <f>Mitglieder_Alphabetisch!G48</f>
        <v>5xxx</v>
      </c>
      <c r="H48" s="38" t="str">
        <f>Mitglieder_Alphabetisch!H48</f>
        <v>Ort</v>
      </c>
      <c r="I48" s="39">
        <f>Mitglieder_Alphabetisch!I48</f>
        <v>64</v>
      </c>
      <c r="J48" s="145">
        <f>Mitglieder_Alphabetisch!J48</f>
        <v>8</v>
      </c>
      <c r="K48" s="160">
        <f>Mitglieder_Alphabetisch!K48</f>
        <v>0</v>
      </c>
      <c r="L48" s="97" t="str">
        <f>Mitglieder_Alphabetisch!L48</f>
        <v>HHa</v>
      </c>
    </row>
    <row r="49" spans="1:12" customFormat="1" hidden="1">
      <c r="A49" s="38" t="str">
        <f>Mitglieder_Alphabetisch!A49</f>
        <v>Zuname48</v>
      </c>
      <c r="B49" s="38" t="str">
        <f>Mitglieder_Alphabetisch!B49</f>
        <v>Vorn.48</v>
      </c>
      <c r="C49" s="5">
        <f>Mitglieder_Alphabetisch!C49</f>
        <v>9645</v>
      </c>
      <c r="D49" s="5">
        <f>Mitglieder_Alphabetisch!D49</f>
        <v>30317</v>
      </c>
      <c r="E49" s="5" t="str">
        <f>IF(Mitglieder_Alphabetisch!E49="","",Mitglieder_Alphabetisch!E49)</f>
        <v/>
      </c>
      <c r="F49" s="38" t="str">
        <f>Mitglieder_Alphabetisch!F49</f>
        <v>Strasse48</v>
      </c>
      <c r="G49" s="39" t="str">
        <f>Mitglieder_Alphabetisch!G49</f>
        <v>5xxx</v>
      </c>
      <c r="H49" s="38" t="str">
        <f>Mitglieder_Alphabetisch!H49</f>
        <v>Ort</v>
      </c>
      <c r="I49" s="39">
        <f>Mitglieder_Alphabetisch!I49</f>
        <v>92</v>
      </c>
      <c r="J49" s="145">
        <f>Mitglieder_Alphabetisch!J49</f>
        <v>35</v>
      </c>
      <c r="K49" s="160">
        <f>Mitglieder_Alphabetisch!K49</f>
        <v>0</v>
      </c>
      <c r="L49" s="99" t="str">
        <f>Mitglieder_Alphabetisch!L49</f>
        <v>BMa</v>
      </c>
    </row>
    <row r="50" spans="1:12" customFormat="1" hidden="1">
      <c r="A50" s="38" t="str">
        <f>Mitglieder_Alphabetisch!A50</f>
        <v>Zuname49</v>
      </c>
      <c r="B50" s="38" t="str">
        <f>Mitglieder_Alphabetisch!B50</f>
        <v>Vorn.49</v>
      </c>
      <c r="C50" s="5">
        <f>Mitglieder_Alphabetisch!C50</f>
        <v>17275</v>
      </c>
      <c r="D50" s="5">
        <f>Mitglieder_Alphabetisch!D50</f>
        <v>37866</v>
      </c>
      <c r="E50" s="5">
        <f>IF(Mitglieder_Alphabetisch!E50="","",Mitglieder_Alphabetisch!E50)</f>
        <v>30799</v>
      </c>
      <c r="F50" s="38" t="str">
        <f>Mitglieder_Alphabetisch!F50</f>
        <v>Strasse49</v>
      </c>
      <c r="G50" s="39" t="str">
        <f>Mitglieder_Alphabetisch!G50</f>
        <v>5xxx</v>
      </c>
      <c r="H50" s="38" t="str">
        <f>Mitglieder_Alphabetisch!H50</f>
        <v>Ort</v>
      </c>
      <c r="I50" s="39">
        <f>Mitglieder_Alphabetisch!I50</f>
        <v>71</v>
      </c>
      <c r="J50" s="145">
        <f>Mitglieder_Alphabetisch!J50</f>
        <v>15</v>
      </c>
      <c r="K50" s="160">
        <f>Mitglieder_Alphabetisch!K50</f>
        <v>34</v>
      </c>
      <c r="L50" s="97" t="str">
        <f>Mitglieder_Alphabetisch!L50</f>
        <v>HHa</v>
      </c>
    </row>
    <row r="51" spans="1:12" customFormat="1" hidden="1">
      <c r="A51" s="38" t="str">
        <f>Mitglieder_Alphabetisch!A51</f>
        <v>Zuname50</v>
      </c>
      <c r="B51" s="38" t="str">
        <f>Mitglieder_Alphabetisch!B51</f>
        <v>Vorn.50</v>
      </c>
      <c r="C51" s="5">
        <f>Mitglieder_Alphabetisch!C51</f>
        <v>18545</v>
      </c>
      <c r="D51" s="5">
        <f>Mitglieder_Alphabetisch!D51</f>
        <v>37866</v>
      </c>
      <c r="E51" s="5">
        <f>IF(Mitglieder_Alphabetisch!E51="","",Mitglieder_Alphabetisch!E51)</f>
        <v>30799</v>
      </c>
      <c r="F51" s="38" t="str">
        <f>Mitglieder_Alphabetisch!F51</f>
        <v>Strasse50</v>
      </c>
      <c r="G51" s="39" t="str">
        <f>Mitglieder_Alphabetisch!G51</f>
        <v>5xxx</v>
      </c>
      <c r="H51" s="38" t="str">
        <f>Mitglieder_Alphabetisch!H51</f>
        <v>Ort</v>
      </c>
      <c r="I51" s="39">
        <f>Mitglieder_Alphabetisch!I51</f>
        <v>68</v>
      </c>
      <c r="J51" s="145">
        <f>Mitglieder_Alphabetisch!J51</f>
        <v>15</v>
      </c>
      <c r="K51" s="160">
        <f>Mitglieder_Alphabetisch!K51</f>
        <v>34</v>
      </c>
      <c r="L51" s="97" t="str">
        <f>Mitglieder_Alphabetisch!L51</f>
        <v>HHa</v>
      </c>
    </row>
    <row r="52" spans="1:12">
      <c r="A52" s="176" t="str">
        <f>Mitglieder_Alphabetisch!A52</f>
        <v>Zuname51</v>
      </c>
      <c r="B52" s="176" t="str">
        <f>Mitglieder_Alphabetisch!B52</f>
        <v>Vorn.51</v>
      </c>
      <c r="C52" s="5">
        <f>Mitglieder_Alphabetisch!C52</f>
        <v>15502</v>
      </c>
      <c r="D52" s="5">
        <f>Mitglieder_Alphabetisch!D52</f>
        <v>40519</v>
      </c>
      <c r="E52" s="5">
        <f>IF(Mitglieder_Alphabetisch!E52="","",Mitglieder_Alphabetisch!E52)</f>
        <v>24892</v>
      </c>
      <c r="F52" s="176" t="str">
        <f>Mitglieder_Alphabetisch!F52</f>
        <v>Strasse51</v>
      </c>
      <c r="G52" s="177" t="str">
        <f>Mitglieder_Alphabetisch!G52</f>
        <v>5xxx</v>
      </c>
      <c r="H52" s="176" t="str">
        <f>Mitglieder_Alphabetisch!H52</f>
        <v>Ort</v>
      </c>
      <c r="I52" s="177">
        <f>Mitglieder_Alphabetisch!I52</f>
        <v>76</v>
      </c>
      <c r="J52" s="184">
        <f>Mitglieder_Alphabetisch!J52</f>
        <v>8</v>
      </c>
      <c r="K52" s="180">
        <f>Mitglieder_Alphabetisch!K52</f>
        <v>50</v>
      </c>
      <c r="L52" s="99" t="str">
        <f>Mitglieder_Alphabetisch!L52</f>
        <v>BMa</v>
      </c>
    </row>
    <row r="53" spans="1:12">
      <c r="A53" s="176" t="str">
        <f>Mitglieder_Alphabetisch!A53</f>
        <v>Zuname52</v>
      </c>
      <c r="B53" s="176" t="str">
        <f>Mitglieder_Alphabetisch!B53</f>
        <v>Vorn.52</v>
      </c>
      <c r="C53" s="5">
        <f>Mitglieder_Alphabetisch!C53</f>
        <v>15334</v>
      </c>
      <c r="D53" s="5">
        <f>Mitglieder_Alphabetisch!D53</f>
        <v>40519</v>
      </c>
      <c r="E53" s="5">
        <f>IF(Mitglieder_Alphabetisch!E53="","",Mitglieder_Alphabetisch!E53)</f>
        <v>24892</v>
      </c>
      <c r="F53" s="176" t="str">
        <f>Mitglieder_Alphabetisch!F53</f>
        <v>Strasse52</v>
      </c>
      <c r="G53" s="177" t="str">
        <f>Mitglieder_Alphabetisch!G53</f>
        <v>5xxx</v>
      </c>
      <c r="H53" s="176" t="str">
        <f>Mitglieder_Alphabetisch!H53</f>
        <v>Ort</v>
      </c>
      <c r="I53" s="177">
        <f>Mitglieder_Alphabetisch!I53</f>
        <v>77</v>
      </c>
      <c r="J53" s="184">
        <f>Mitglieder_Alphabetisch!J53</f>
        <v>8</v>
      </c>
      <c r="K53" s="180">
        <f>Mitglieder_Alphabetisch!K53</f>
        <v>50</v>
      </c>
      <c r="L53" s="99" t="str">
        <f>Mitglieder_Alphabetisch!L53</f>
        <v>BMa</v>
      </c>
    </row>
    <row r="54" spans="1:12" customFormat="1" hidden="1">
      <c r="A54" s="38" t="str">
        <f>Mitglieder_Alphabetisch!A54</f>
        <v>Zuname53</v>
      </c>
      <c r="B54" s="38" t="str">
        <f>Mitglieder_Alphabetisch!B54</f>
        <v>Vorn.53</v>
      </c>
      <c r="C54" s="5">
        <f>Mitglieder_Alphabetisch!C54</f>
        <v>13997</v>
      </c>
      <c r="D54" s="5">
        <f>Mitglieder_Alphabetisch!D54</f>
        <v>32828</v>
      </c>
      <c r="E54" s="5" t="str">
        <f>IF(Mitglieder_Alphabetisch!E54="","",Mitglieder_Alphabetisch!E54)</f>
        <v/>
      </c>
      <c r="F54" s="38" t="str">
        <f>Mitglieder_Alphabetisch!F54</f>
        <v>Strasse53</v>
      </c>
      <c r="G54" s="39" t="str">
        <f>Mitglieder_Alphabetisch!G54</f>
        <v>5xxx</v>
      </c>
      <c r="H54" s="38" t="str">
        <f>Mitglieder_Alphabetisch!H54</f>
        <v>Ort</v>
      </c>
      <c r="I54" s="39">
        <f>Mitglieder_Alphabetisch!I54</f>
        <v>80</v>
      </c>
      <c r="J54" s="145">
        <f>Mitglieder_Alphabetisch!J54</f>
        <v>29</v>
      </c>
      <c r="K54" s="160">
        <f>Mitglieder_Alphabetisch!K54</f>
        <v>0</v>
      </c>
      <c r="L54" s="87" t="str">
        <f>Mitglieder_Alphabetisch!L54</f>
        <v>HFr</v>
      </c>
    </row>
    <row r="55" spans="1:12" customFormat="1" hidden="1">
      <c r="A55" s="38" t="str">
        <f>Mitglieder_Alphabetisch!A55</f>
        <v>Zuname54</v>
      </c>
      <c r="B55" s="38" t="str">
        <f>Mitglieder_Alphabetisch!B55</f>
        <v>Vorn.54</v>
      </c>
      <c r="C55" s="5">
        <f>Mitglieder_Alphabetisch!C55</f>
        <v>8856</v>
      </c>
      <c r="D55" s="5">
        <f>Mitglieder_Alphabetisch!D55</f>
        <v>31106</v>
      </c>
      <c r="E55" s="5" t="str">
        <f>IF(Mitglieder_Alphabetisch!E55="","",Mitglieder_Alphabetisch!E55)</f>
        <v/>
      </c>
      <c r="F55" s="38" t="str">
        <f>Mitglieder_Alphabetisch!F55</f>
        <v>Strasse54</v>
      </c>
      <c r="G55" s="39" t="str">
        <f>Mitglieder_Alphabetisch!G55</f>
        <v>5xxx</v>
      </c>
      <c r="H55" s="38" t="str">
        <f>Mitglieder_Alphabetisch!H55</f>
        <v>Ort</v>
      </c>
      <c r="I55" s="39">
        <f>Mitglieder_Alphabetisch!I55</f>
        <v>94</v>
      </c>
      <c r="J55" s="145">
        <f>Mitglieder_Alphabetisch!J55</f>
        <v>33</v>
      </c>
      <c r="K55" s="160">
        <f>Mitglieder_Alphabetisch!K55</f>
        <v>0</v>
      </c>
      <c r="L55" s="88" t="str">
        <f>Mitglieder_Alphabetisch!L55</f>
        <v>HRo</v>
      </c>
    </row>
    <row r="56" spans="1:12">
      <c r="A56" s="176" t="str">
        <f>Mitglieder_Alphabetisch!A56</f>
        <v>Zuname55</v>
      </c>
      <c r="B56" s="176" t="str">
        <f>Mitglieder_Alphabetisch!B56</f>
        <v>Vorn.55</v>
      </c>
      <c r="C56" s="5">
        <f>Mitglieder_Alphabetisch!C56</f>
        <v>17138</v>
      </c>
      <c r="D56" s="5">
        <f>Mitglieder_Alphabetisch!D56</f>
        <v>38394</v>
      </c>
      <c r="E56" s="5">
        <f>IF(Mitglieder_Alphabetisch!E56="","",Mitglieder_Alphabetisch!E56)</f>
        <v>25123</v>
      </c>
      <c r="F56" s="176" t="str">
        <f>Mitglieder_Alphabetisch!F56</f>
        <v>Strasse55</v>
      </c>
      <c r="G56" s="177" t="str">
        <f>Mitglieder_Alphabetisch!G56</f>
        <v>5xxx</v>
      </c>
      <c r="H56" s="176" t="str">
        <f>Mitglieder_Alphabetisch!H56</f>
        <v>Ort</v>
      </c>
      <c r="I56" s="177">
        <f>Mitglieder_Alphabetisch!I56</f>
        <v>72</v>
      </c>
      <c r="J56" s="184">
        <f>Mitglieder_Alphabetisch!J56</f>
        <v>13</v>
      </c>
      <c r="K56" s="180">
        <f>Mitglieder_Alphabetisch!K56</f>
        <v>50</v>
      </c>
      <c r="L56" s="88" t="str">
        <f>Mitglieder_Alphabetisch!L56</f>
        <v>HRo</v>
      </c>
    </row>
    <row r="57" spans="1:12">
      <c r="A57" s="176" t="str">
        <f>Mitglieder_Alphabetisch!A57</f>
        <v>Zuname56</v>
      </c>
      <c r="B57" s="176" t="str">
        <f>Mitglieder_Alphabetisch!B57</f>
        <v>Vorn.56</v>
      </c>
      <c r="C57" s="5">
        <f>Mitglieder_Alphabetisch!C57</f>
        <v>16892</v>
      </c>
      <c r="D57" s="5">
        <f>Mitglieder_Alphabetisch!D57</f>
        <v>39036</v>
      </c>
      <c r="E57" s="5">
        <f>IF(Mitglieder_Alphabetisch!E57="","",Mitglieder_Alphabetisch!E57)</f>
        <v>25123</v>
      </c>
      <c r="F57" s="176" t="str">
        <f>Mitglieder_Alphabetisch!F57</f>
        <v>Strasse56</v>
      </c>
      <c r="G57" s="177" t="str">
        <f>Mitglieder_Alphabetisch!G57</f>
        <v>5xxx</v>
      </c>
      <c r="H57" s="176" t="str">
        <f>Mitglieder_Alphabetisch!H57</f>
        <v>Ort</v>
      </c>
      <c r="I57" s="177">
        <f>Mitglieder_Alphabetisch!I57</f>
        <v>72</v>
      </c>
      <c r="J57" s="184">
        <f>Mitglieder_Alphabetisch!J57</f>
        <v>12</v>
      </c>
      <c r="K57" s="180">
        <f>Mitglieder_Alphabetisch!K57</f>
        <v>50</v>
      </c>
      <c r="L57" s="88" t="str">
        <f>Mitglieder_Alphabetisch!L57</f>
        <v>HRo</v>
      </c>
    </row>
    <row r="58" spans="1:12" customFormat="1" hidden="1">
      <c r="A58" s="38" t="str">
        <f>Mitglieder_Alphabetisch!A58</f>
        <v>Zuname57</v>
      </c>
      <c r="B58" s="38" t="str">
        <f>Mitglieder_Alphabetisch!B58</f>
        <v>Vorn.57</v>
      </c>
      <c r="C58" s="5">
        <f>Mitglieder_Alphabetisch!C58</f>
        <v>14814</v>
      </c>
      <c r="D58" s="5">
        <f>Mitglieder_Alphabetisch!D58</f>
        <v>36920</v>
      </c>
      <c r="E58" s="5" t="str">
        <f>IF(Mitglieder_Alphabetisch!E58="","",Mitglieder_Alphabetisch!E58)</f>
        <v/>
      </c>
      <c r="F58" s="38" t="str">
        <f>Mitglieder_Alphabetisch!F58</f>
        <v>Strasse57</v>
      </c>
      <c r="G58" s="39" t="str">
        <f>Mitglieder_Alphabetisch!G58</f>
        <v>5xxx</v>
      </c>
      <c r="H58" s="38" t="str">
        <f>Mitglieder_Alphabetisch!H58</f>
        <v>Ort</v>
      </c>
      <c r="I58" s="39">
        <f>Mitglieder_Alphabetisch!I58</f>
        <v>78</v>
      </c>
      <c r="J58" s="145">
        <f>Mitglieder_Alphabetisch!J58</f>
        <v>17</v>
      </c>
      <c r="K58" s="160">
        <f>Mitglieder_Alphabetisch!K58</f>
        <v>0</v>
      </c>
      <c r="L58" s="99" t="str">
        <f>Mitglieder_Alphabetisch!L58</f>
        <v>BMa</v>
      </c>
    </row>
    <row r="59" spans="1:12" customFormat="1" hidden="1">
      <c r="A59" s="38" t="str">
        <f>Mitglieder_Alphabetisch!A59</f>
        <v>Zuname58</v>
      </c>
      <c r="B59" s="38" t="str">
        <f>Mitglieder_Alphabetisch!B59</f>
        <v>Vorn.58</v>
      </c>
      <c r="C59" s="5">
        <f>Mitglieder_Alphabetisch!C59</f>
        <v>15026</v>
      </c>
      <c r="D59" s="5">
        <f>Mitglieder_Alphabetisch!D59</f>
        <v>42976</v>
      </c>
      <c r="E59" s="5" t="str">
        <f>IF(Mitglieder_Alphabetisch!E59="","",Mitglieder_Alphabetisch!E59)</f>
        <v/>
      </c>
      <c r="F59" s="38" t="str">
        <f>Mitglieder_Alphabetisch!F59</f>
        <v>Strasse58</v>
      </c>
      <c r="G59" s="39" t="str">
        <f>Mitglieder_Alphabetisch!G59</f>
        <v>5xxx</v>
      </c>
      <c r="H59" s="38" t="str">
        <f>Mitglieder_Alphabetisch!H59</f>
        <v>Ort</v>
      </c>
      <c r="I59" s="39">
        <f>Mitglieder_Alphabetisch!I59</f>
        <v>77</v>
      </c>
      <c r="J59" s="145">
        <f>Mitglieder_Alphabetisch!J59</f>
        <v>1</v>
      </c>
      <c r="K59" s="160">
        <f>Mitglieder_Alphabetisch!K59</f>
        <v>0</v>
      </c>
      <c r="L59" s="96" t="str">
        <f>Mitglieder_Alphabetisch!L59</f>
        <v>RHe</v>
      </c>
    </row>
    <row r="60" spans="1:12" customFormat="1" hidden="1">
      <c r="A60" s="38" t="str">
        <f>Mitglieder_Alphabetisch!A60</f>
        <v>Zuname59</v>
      </c>
      <c r="B60" s="38" t="str">
        <f>Mitglieder_Alphabetisch!B60</f>
        <v>Vorn.59</v>
      </c>
      <c r="C60" s="5">
        <f>Mitglieder_Alphabetisch!C60</f>
        <v>16072</v>
      </c>
      <c r="D60" s="5">
        <f>Mitglieder_Alphabetisch!D60</f>
        <v>42976</v>
      </c>
      <c r="E60" s="5" t="str">
        <f>IF(Mitglieder_Alphabetisch!E60="","",Mitglieder_Alphabetisch!E60)</f>
        <v/>
      </c>
      <c r="F60" s="38" t="str">
        <f>Mitglieder_Alphabetisch!F60</f>
        <v>Strasse59</v>
      </c>
      <c r="G60" s="39" t="str">
        <f>Mitglieder_Alphabetisch!G60</f>
        <v>5xxx</v>
      </c>
      <c r="H60" s="38" t="str">
        <f>Mitglieder_Alphabetisch!H60</f>
        <v>Ort</v>
      </c>
      <c r="I60" s="39">
        <f>Mitglieder_Alphabetisch!I60</f>
        <v>74</v>
      </c>
      <c r="J60" s="145">
        <f>Mitglieder_Alphabetisch!J60</f>
        <v>1</v>
      </c>
      <c r="K60" s="160">
        <f>Mitglieder_Alphabetisch!K60</f>
        <v>0</v>
      </c>
      <c r="L60" s="96" t="str">
        <f>Mitglieder_Alphabetisch!L60</f>
        <v>RHe</v>
      </c>
    </row>
    <row r="61" spans="1:12">
      <c r="A61" s="176" t="str">
        <f>Mitglieder_Alphabetisch!A61</f>
        <v>Zuname60</v>
      </c>
      <c r="B61" s="176" t="str">
        <f>Mitglieder_Alphabetisch!B61</f>
        <v>Vorn.60</v>
      </c>
      <c r="C61" s="5">
        <f>Mitglieder_Alphabetisch!C61</f>
        <v>14734</v>
      </c>
      <c r="D61" s="5">
        <f>Mitglieder_Alphabetisch!D61</f>
        <v>36146</v>
      </c>
      <c r="E61" s="5">
        <f>IF(Mitglieder_Alphabetisch!E61="","",Mitglieder_Alphabetisch!E61)</f>
        <v>24990</v>
      </c>
      <c r="F61" s="176" t="str">
        <f>Mitglieder_Alphabetisch!F61</f>
        <v>Strasse60</v>
      </c>
      <c r="G61" s="177" t="str">
        <f>Mitglieder_Alphabetisch!G61</f>
        <v>5xxx</v>
      </c>
      <c r="H61" s="176" t="str">
        <f>Mitglieder_Alphabetisch!H61</f>
        <v>Ort</v>
      </c>
      <c r="I61" s="177">
        <f>Mitglieder_Alphabetisch!I61</f>
        <v>78</v>
      </c>
      <c r="J61" s="184">
        <f>Mitglieder_Alphabetisch!J61</f>
        <v>20</v>
      </c>
      <c r="K61" s="180">
        <f>Mitglieder_Alphabetisch!K61</f>
        <v>50</v>
      </c>
      <c r="L61" s="86" t="str">
        <f>Mitglieder_Alphabetisch!L61</f>
        <v>SEr</v>
      </c>
    </row>
    <row r="62" spans="1:12">
      <c r="A62" s="176" t="str">
        <f>Mitglieder_Alphabetisch!A62</f>
        <v>Zuname61</v>
      </c>
      <c r="B62" s="176" t="str">
        <f>Mitglieder_Alphabetisch!B62</f>
        <v>Vorn.61</v>
      </c>
      <c r="C62" s="5">
        <f>Mitglieder_Alphabetisch!C62</f>
        <v>12388</v>
      </c>
      <c r="D62" s="5">
        <f>Mitglieder_Alphabetisch!D62</f>
        <v>36146</v>
      </c>
      <c r="E62" s="5">
        <f>IF(Mitglieder_Alphabetisch!E62="","",Mitglieder_Alphabetisch!E62)</f>
        <v>24990</v>
      </c>
      <c r="F62" s="176" t="str">
        <f>Mitglieder_Alphabetisch!F62</f>
        <v>Strasse61</v>
      </c>
      <c r="G62" s="177" t="str">
        <f>Mitglieder_Alphabetisch!G62</f>
        <v>5xxx</v>
      </c>
      <c r="H62" s="176" t="str">
        <f>Mitglieder_Alphabetisch!H62</f>
        <v>Ort</v>
      </c>
      <c r="I62" s="177">
        <f>Mitglieder_Alphabetisch!I62</f>
        <v>85</v>
      </c>
      <c r="J62" s="184">
        <f>Mitglieder_Alphabetisch!J62</f>
        <v>20</v>
      </c>
      <c r="K62" s="180">
        <f>Mitglieder_Alphabetisch!K62</f>
        <v>50</v>
      </c>
      <c r="L62" s="86" t="str">
        <f>Mitglieder_Alphabetisch!L62</f>
        <v>SEr</v>
      </c>
    </row>
    <row r="63" spans="1:12" customFormat="1" hidden="1">
      <c r="A63" s="38" t="str">
        <f>Mitglieder_Alphabetisch!A63</f>
        <v>Zuname62</v>
      </c>
      <c r="B63" s="38" t="str">
        <f>Mitglieder_Alphabetisch!B63</f>
        <v>Vorn.62</v>
      </c>
      <c r="C63" s="5">
        <f>Mitglieder_Alphabetisch!C63</f>
        <v>14472</v>
      </c>
      <c r="D63" s="5">
        <f>Mitglieder_Alphabetisch!D63</f>
        <v>40948</v>
      </c>
      <c r="E63" s="5" t="str">
        <f>IF(Mitglieder_Alphabetisch!E63="","",Mitglieder_Alphabetisch!E63)</f>
        <v/>
      </c>
      <c r="F63" s="38" t="str">
        <f>Mitglieder_Alphabetisch!F63</f>
        <v>Strasse62</v>
      </c>
      <c r="G63" s="39" t="str">
        <f>Mitglieder_Alphabetisch!G63</f>
        <v>5xxx</v>
      </c>
      <c r="H63" s="38" t="str">
        <f>Mitglieder_Alphabetisch!H63</f>
        <v>Ort</v>
      </c>
      <c r="I63" s="39">
        <f>Mitglieder_Alphabetisch!I63</f>
        <v>79</v>
      </c>
      <c r="J63" s="145">
        <f>Mitglieder_Alphabetisch!J63</f>
        <v>6</v>
      </c>
      <c r="K63" s="160">
        <f>Mitglieder_Alphabetisch!K63</f>
        <v>0</v>
      </c>
      <c r="L63" s="98" t="str">
        <f>Mitglieder_Alphabetisch!L63</f>
        <v>BHe</v>
      </c>
    </row>
    <row r="64" spans="1:12" customFormat="1" hidden="1">
      <c r="A64" s="38" t="str">
        <f>Mitglieder_Alphabetisch!A64</f>
        <v>Zuname63</v>
      </c>
      <c r="B64" s="38" t="str">
        <f>Mitglieder_Alphabetisch!B64</f>
        <v>Vorn.63</v>
      </c>
      <c r="C64" s="5">
        <f>Mitglieder_Alphabetisch!C64</f>
        <v>15099</v>
      </c>
      <c r="D64" s="5">
        <f>Mitglieder_Alphabetisch!D64</f>
        <v>37308</v>
      </c>
      <c r="E64" s="5">
        <f>IF(Mitglieder_Alphabetisch!E64="","",Mitglieder_Alphabetisch!E64)</f>
        <v>22806</v>
      </c>
      <c r="F64" s="38" t="str">
        <f>Mitglieder_Alphabetisch!F64</f>
        <v>Strasse63</v>
      </c>
      <c r="G64" s="39" t="str">
        <f>Mitglieder_Alphabetisch!G64</f>
        <v>5xxx</v>
      </c>
      <c r="H64" s="38" t="str">
        <f>Mitglieder_Alphabetisch!H64</f>
        <v>Ort</v>
      </c>
      <c r="I64" s="39">
        <f>Mitglieder_Alphabetisch!I64</f>
        <v>77</v>
      </c>
      <c r="J64" s="145">
        <f>Mitglieder_Alphabetisch!J64</f>
        <v>16</v>
      </c>
      <c r="K64" s="160">
        <f>Mitglieder_Alphabetisch!K64</f>
        <v>56</v>
      </c>
      <c r="L64" s="98" t="str">
        <f>Mitglieder_Alphabetisch!L64</f>
        <v>BHe</v>
      </c>
    </row>
    <row r="65" spans="1:12" customFormat="1" hidden="1">
      <c r="A65" s="38" t="str">
        <f>Mitglieder_Alphabetisch!A65</f>
        <v>Zuname64</v>
      </c>
      <c r="B65" s="38" t="str">
        <f>Mitglieder_Alphabetisch!B65</f>
        <v>Vorn.64</v>
      </c>
      <c r="C65" s="5">
        <f>Mitglieder_Alphabetisch!C65</f>
        <v>14520</v>
      </c>
      <c r="D65" s="5">
        <f>Mitglieder_Alphabetisch!D65</f>
        <v>37308</v>
      </c>
      <c r="E65" s="5">
        <f>IF(Mitglieder_Alphabetisch!E65="","",Mitglieder_Alphabetisch!E65)</f>
        <v>22806</v>
      </c>
      <c r="F65" s="38" t="str">
        <f>Mitglieder_Alphabetisch!F65</f>
        <v>Strasse64</v>
      </c>
      <c r="G65" s="39" t="str">
        <f>Mitglieder_Alphabetisch!G65</f>
        <v>5xxx</v>
      </c>
      <c r="H65" s="38" t="str">
        <f>Mitglieder_Alphabetisch!H65</f>
        <v>Ort</v>
      </c>
      <c r="I65" s="39">
        <f>Mitglieder_Alphabetisch!I65</f>
        <v>79</v>
      </c>
      <c r="J65" s="145">
        <f>Mitglieder_Alphabetisch!J65</f>
        <v>16</v>
      </c>
      <c r="K65" s="160">
        <f>Mitglieder_Alphabetisch!K65</f>
        <v>56</v>
      </c>
      <c r="L65" s="98" t="str">
        <f>Mitglieder_Alphabetisch!L65</f>
        <v>BHe</v>
      </c>
    </row>
    <row r="66" spans="1:12" customFormat="1" hidden="1">
      <c r="A66" s="38" t="str">
        <f>Mitglieder_Alphabetisch!A66</f>
        <v>Zuname65</v>
      </c>
      <c r="B66" s="38" t="str">
        <f>Mitglieder_Alphabetisch!B66</f>
        <v>Vorn.65</v>
      </c>
      <c r="C66" s="5">
        <f>Mitglieder_Alphabetisch!C66</f>
        <v>15838</v>
      </c>
      <c r="D66" s="5">
        <f>Mitglieder_Alphabetisch!D66</f>
        <v>37210</v>
      </c>
      <c r="E66" s="5" t="str">
        <f>IF(Mitglieder_Alphabetisch!E66="","",Mitglieder_Alphabetisch!E66)</f>
        <v/>
      </c>
      <c r="F66" s="38" t="str">
        <f>Mitglieder_Alphabetisch!F66</f>
        <v>Strasse65</v>
      </c>
      <c r="G66" s="39" t="str">
        <f>Mitglieder_Alphabetisch!G66</f>
        <v>5xxx</v>
      </c>
      <c r="H66" s="38" t="str">
        <f>Mitglieder_Alphabetisch!H66</f>
        <v>Ort</v>
      </c>
      <c r="I66" s="39">
        <f>Mitglieder_Alphabetisch!I66</f>
        <v>75</v>
      </c>
      <c r="J66" s="145">
        <f>Mitglieder_Alphabetisch!J66</f>
        <v>17</v>
      </c>
      <c r="K66" s="160">
        <f>Mitglieder_Alphabetisch!K66</f>
        <v>0</v>
      </c>
      <c r="L66" s="87" t="str">
        <f>Mitglieder_Alphabetisch!L66</f>
        <v>HFr</v>
      </c>
    </row>
    <row r="67" spans="1:12" customFormat="1" hidden="1">
      <c r="A67" s="38" t="str">
        <f>Mitglieder_Alphabetisch!A67</f>
        <v>Zuname66</v>
      </c>
      <c r="B67" s="38" t="str">
        <f>Mitglieder_Alphabetisch!B67</f>
        <v>Vorn.66</v>
      </c>
      <c r="C67" s="5">
        <f>Mitglieder_Alphabetisch!C67</f>
        <v>14539</v>
      </c>
      <c r="D67" s="5">
        <f>Mitglieder_Alphabetisch!D67</f>
        <v>37263</v>
      </c>
      <c r="E67" s="5" t="str">
        <f>IF(Mitglieder_Alphabetisch!E67="","",Mitglieder_Alphabetisch!E67)</f>
        <v/>
      </c>
      <c r="F67" s="38" t="str">
        <f>Mitglieder_Alphabetisch!F67</f>
        <v>Strasse66</v>
      </c>
      <c r="G67" s="39" t="str">
        <f>Mitglieder_Alphabetisch!G67</f>
        <v>5xxx</v>
      </c>
      <c r="H67" s="38" t="str">
        <f>Mitglieder_Alphabetisch!H67</f>
        <v>Ort</v>
      </c>
      <c r="I67" s="39">
        <f>Mitglieder_Alphabetisch!I67</f>
        <v>79</v>
      </c>
      <c r="J67" s="145">
        <f>Mitglieder_Alphabetisch!J67</f>
        <v>16</v>
      </c>
      <c r="K67" s="160">
        <f>Mitglieder_Alphabetisch!K67</f>
        <v>0</v>
      </c>
      <c r="L67" s="86" t="str">
        <f>Mitglieder_Alphabetisch!L67</f>
        <v>SEr</v>
      </c>
    </row>
    <row r="68" spans="1:12" customFormat="1" hidden="1">
      <c r="A68" s="38" t="str">
        <f>Mitglieder_Alphabetisch!A68</f>
        <v>Zuname67</v>
      </c>
      <c r="B68" s="38" t="str">
        <f>Mitglieder_Alphabetisch!B68</f>
        <v>Vorn.67</v>
      </c>
      <c r="C68" s="5">
        <f>Mitglieder_Alphabetisch!C68</f>
        <v>16500</v>
      </c>
      <c r="D68" s="146">
        <f>Mitglieder_Alphabetisch!D68</f>
        <v>40591</v>
      </c>
      <c r="E68" s="5" t="str">
        <f>IF(Mitglieder_Alphabetisch!E68="","",Mitglieder_Alphabetisch!E68)</f>
        <v/>
      </c>
      <c r="F68" s="38" t="str">
        <f>Mitglieder_Alphabetisch!F68</f>
        <v>Strasse67</v>
      </c>
      <c r="G68" s="39" t="str">
        <f>Mitglieder_Alphabetisch!G68</f>
        <v>5xxx</v>
      </c>
      <c r="H68" s="38" t="str">
        <f>Mitglieder_Alphabetisch!H68</f>
        <v>Ort</v>
      </c>
      <c r="I68" s="39">
        <f>Mitglieder_Alphabetisch!I68</f>
        <v>73</v>
      </c>
      <c r="J68" s="145">
        <f>Mitglieder_Alphabetisch!J68</f>
        <v>7</v>
      </c>
      <c r="K68" s="160">
        <f>Mitglieder_Alphabetisch!K68</f>
        <v>0</v>
      </c>
      <c r="L68" s="96" t="str">
        <f>Mitglieder_Alphabetisch!L68</f>
        <v>RHe</v>
      </c>
    </row>
    <row r="69" spans="1:12" customFormat="1" hidden="1">
      <c r="A69" s="38" t="str">
        <f>Mitglieder_Alphabetisch!A69</f>
        <v>Zuname68</v>
      </c>
      <c r="B69" s="38" t="str">
        <f>Mitglieder_Alphabetisch!B69</f>
        <v>Vorn.68</v>
      </c>
      <c r="C69" s="5">
        <f>Mitglieder_Alphabetisch!C69</f>
        <v>14263</v>
      </c>
      <c r="D69" s="5">
        <f>Mitglieder_Alphabetisch!D69</f>
        <v>36945</v>
      </c>
      <c r="E69" s="5">
        <f>IF(Mitglieder_Alphabetisch!E69="","",Mitglieder_Alphabetisch!E69)</f>
        <v>25333</v>
      </c>
      <c r="F69" s="38" t="str">
        <f>Mitglieder_Alphabetisch!F69</f>
        <v>Strasse68</v>
      </c>
      <c r="G69" s="39" t="str">
        <f>Mitglieder_Alphabetisch!G69</f>
        <v>5xxx</v>
      </c>
      <c r="H69" s="38" t="str">
        <f>Mitglieder_Alphabetisch!H69</f>
        <v>Ort</v>
      </c>
      <c r="I69" s="39">
        <f>Mitglieder_Alphabetisch!I69</f>
        <v>79</v>
      </c>
      <c r="J69" s="145">
        <f>Mitglieder_Alphabetisch!J69</f>
        <v>17</v>
      </c>
      <c r="K69" s="160">
        <f>Mitglieder_Alphabetisch!K69</f>
        <v>49</v>
      </c>
      <c r="L69" s="32" t="str">
        <f>Mitglieder_Alphabetisch!L69</f>
        <v>HRo</v>
      </c>
    </row>
    <row r="70" spans="1:12" customFormat="1" hidden="1">
      <c r="A70" s="38" t="str">
        <f>Mitglieder_Alphabetisch!A70</f>
        <v>Zuname69</v>
      </c>
      <c r="B70" s="38" t="str">
        <f>Mitglieder_Alphabetisch!B70</f>
        <v>Vorn.69</v>
      </c>
      <c r="C70" s="5">
        <f>Mitglieder_Alphabetisch!C70</f>
        <v>16417</v>
      </c>
      <c r="D70" s="5">
        <f>Mitglieder_Alphabetisch!D70</f>
        <v>36945</v>
      </c>
      <c r="E70" s="5">
        <f>IF(Mitglieder_Alphabetisch!E70="","",Mitglieder_Alphabetisch!E70)</f>
        <v>25333</v>
      </c>
      <c r="F70" s="38" t="str">
        <f>Mitglieder_Alphabetisch!F70</f>
        <v>Strasse69</v>
      </c>
      <c r="G70" s="39" t="str">
        <f>Mitglieder_Alphabetisch!G70</f>
        <v>5xxx</v>
      </c>
      <c r="H70" s="38" t="str">
        <f>Mitglieder_Alphabetisch!H70</f>
        <v>Ort</v>
      </c>
      <c r="I70" s="39">
        <f>Mitglieder_Alphabetisch!I70</f>
        <v>74</v>
      </c>
      <c r="J70" s="145">
        <f>Mitglieder_Alphabetisch!J70</f>
        <v>17</v>
      </c>
      <c r="K70" s="160">
        <f>Mitglieder_Alphabetisch!K70</f>
        <v>49</v>
      </c>
      <c r="L70" s="32" t="str">
        <f>Mitglieder_Alphabetisch!L70</f>
        <v>HRo</v>
      </c>
    </row>
    <row r="71" spans="1:12" customFormat="1" hidden="1">
      <c r="A71" s="38" t="str">
        <f>Mitglieder_Alphabetisch!A71</f>
        <v>Zuname70</v>
      </c>
      <c r="B71" s="38" t="str">
        <f>Mitglieder_Alphabetisch!B71</f>
        <v>Vorn.70</v>
      </c>
      <c r="C71" s="5">
        <f>Mitglieder_Alphabetisch!C71</f>
        <v>14794</v>
      </c>
      <c r="D71" s="5">
        <f>Mitglieder_Alphabetisch!D71</f>
        <v>37263</v>
      </c>
      <c r="E71" s="5">
        <f>IF(Mitglieder_Alphabetisch!E71="","",Mitglieder_Alphabetisch!E71)</f>
        <v>27350</v>
      </c>
      <c r="F71" s="38" t="str">
        <f>Mitglieder_Alphabetisch!F71</f>
        <v>Strasse70</v>
      </c>
      <c r="G71" s="39" t="str">
        <f>Mitglieder_Alphabetisch!G71</f>
        <v>5xxx</v>
      </c>
      <c r="H71" s="38" t="str">
        <f>Mitglieder_Alphabetisch!H71</f>
        <v>Ort</v>
      </c>
      <c r="I71" s="39">
        <f>Mitglieder_Alphabetisch!I71</f>
        <v>78</v>
      </c>
      <c r="J71" s="145">
        <f>Mitglieder_Alphabetisch!J71</f>
        <v>16</v>
      </c>
      <c r="K71" s="160">
        <f>Mitglieder_Alphabetisch!K71</f>
        <v>44</v>
      </c>
      <c r="L71" s="87" t="str">
        <f>Mitglieder_Alphabetisch!L71</f>
        <v>HFr</v>
      </c>
    </row>
    <row r="72" spans="1:12" customFormat="1" hidden="1">
      <c r="A72" s="38" t="str">
        <f>Mitglieder_Alphabetisch!A72</f>
        <v>Zuname71</v>
      </c>
      <c r="B72" s="38" t="str">
        <f>Mitglieder_Alphabetisch!B72</f>
        <v>Vorn.71</v>
      </c>
      <c r="C72" s="5">
        <f>Mitglieder_Alphabetisch!C72</f>
        <v>14870</v>
      </c>
      <c r="D72" s="5">
        <f>Mitglieder_Alphabetisch!D72</f>
        <v>37263</v>
      </c>
      <c r="E72" s="5">
        <f>IF(Mitglieder_Alphabetisch!E72="","",Mitglieder_Alphabetisch!E72)</f>
        <v>27350</v>
      </c>
      <c r="F72" s="38" t="str">
        <f>Mitglieder_Alphabetisch!F72</f>
        <v>Strasse71</v>
      </c>
      <c r="G72" s="39" t="str">
        <f>Mitglieder_Alphabetisch!G72</f>
        <v>5xxx</v>
      </c>
      <c r="H72" s="38" t="str">
        <f>Mitglieder_Alphabetisch!H72</f>
        <v>Ort</v>
      </c>
      <c r="I72" s="39">
        <f>Mitglieder_Alphabetisch!I72</f>
        <v>78</v>
      </c>
      <c r="J72" s="145">
        <f>Mitglieder_Alphabetisch!J72</f>
        <v>16</v>
      </c>
      <c r="K72" s="160">
        <f>Mitglieder_Alphabetisch!K72</f>
        <v>44</v>
      </c>
      <c r="L72" s="87" t="str">
        <f>Mitglieder_Alphabetisch!L72</f>
        <v>HFr</v>
      </c>
    </row>
    <row r="73" spans="1:12" customFormat="1" hidden="1">
      <c r="A73" s="38" t="str">
        <f>Mitglieder_Alphabetisch!A73</f>
        <v>Zuname72</v>
      </c>
      <c r="B73" s="38" t="str">
        <f>Mitglieder_Alphabetisch!B73</f>
        <v>Vorn.72</v>
      </c>
      <c r="C73" s="5">
        <f>Mitglieder_Alphabetisch!C73</f>
        <v>19826</v>
      </c>
      <c r="D73" s="5">
        <f>Mitglieder_Alphabetisch!D73</f>
        <v>42786</v>
      </c>
      <c r="E73" s="5" t="str">
        <f>IF(Mitglieder_Alphabetisch!E73="","",Mitglieder_Alphabetisch!E73)</f>
        <v/>
      </c>
      <c r="F73" s="38" t="str">
        <f>Mitglieder_Alphabetisch!F73</f>
        <v>Strasse72</v>
      </c>
      <c r="G73" s="39" t="str">
        <f>Mitglieder_Alphabetisch!G73</f>
        <v>5xxx</v>
      </c>
      <c r="H73" s="38" t="str">
        <f>Mitglieder_Alphabetisch!H73</f>
        <v>Ort</v>
      </c>
      <c r="I73" s="39">
        <f>Mitglieder_Alphabetisch!I73</f>
        <v>64</v>
      </c>
      <c r="J73" s="145">
        <f>Mitglieder_Alphabetisch!J73</f>
        <v>1</v>
      </c>
      <c r="K73" s="160">
        <f>Mitglieder_Alphabetisch!K73</f>
        <v>0</v>
      </c>
      <c r="L73" s="99" t="str">
        <f>Mitglieder_Alphabetisch!L73</f>
        <v>BMa</v>
      </c>
    </row>
    <row r="74" spans="1:12" customFormat="1" hidden="1">
      <c r="A74" s="38" t="str">
        <f>Mitglieder_Alphabetisch!A74</f>
        <v>Zuname73</v>
      </c>
      <c r="B74" s="38" t="str">
        <f>Mitglieder_Alphabetisch!B74</f>
        <v>Vorn.73</v>
      </c>
      <c r="C74" s="5">
        <f>Mitglieder_Alphabetisch!C74</f>
        <v>14255</v>
      </c>
      <c r="D74" s="5">
        <f>Mitglieder_Alphabetisch!D74</f>
        <v>36146</v>
      </c>
      <c r="E74" s="5" t="str">
        <f>IF(Mitglieder_Alphabetisch!E74="","",Mitglieder_Alphabetisch!E74)</f>
        <v/>
      </c>
      <c r="F74" s="38" t="str">
        <f>Mitglieder_Alphabetisch!F74</f>
        <v>Strasse73</v>
      </c>
      <c r="G74" s="39" t="str">
        <f>Mitglieder_Alphabetisch!G74</f>
        <v>5xxx</v>
      </c>
      <c r="H74" s="38" t="str">
        <f>Mitglieder_Alphabetisch!H74</f>
        <v>Ort</v>
      </c>
      <c r="I74" s="39">
        <f>Mitglieder_Alphabetisch!I74</f>
        <v>79</v>
      </c>
      <c r="J74" s="145">
        <f>Mitglieder_Alphabetisch!J74</f>
        <v>20</v>
      </c>
      <c r="K74" s="160">
        <f>Mitglieder_Alphabetisch!K74</f>
        <v>0</v>
      </c>
      <c r="L74" s="86" t="str">
        <f>Mitglieder_Alphabetisch!L74</f>
        <v>SEr</v>
      </c>
    </row>
    <row r="75" spans="1:12" customFormat="1" hidden="1">
      <c r="A75" s="38" t="str">
        <f>Mitglieder_Alphabetisch!A75</f>
        <v>Zuname74</v>
      </c>
      <c r="B75" s="38" t="str">
        <f>Mitglieder_Alphabetisch!B75</f>
        <v>Vorn.74</v>
      </c>
      <c r="C75" s="5">
        <f>Mitglieder_Alphabetisch!C75</f>
        <v>12295</v>
      </c>
      <c r="D75" s="5">
        <f>Mitglieder_Alphabetisch!D75</f>
        <v>37628</v>
      </c>
      <c r="E75" s="5" t="str">
        <f>IF(Mitglieder_Alphabetisch!E75="","",Mitglieder_Alphabetisch!E75)</f>
        <v/>
      </c>
      <c r="F75" s="38" t="str">
        <f>Mitglieder_Alphabetisch!F75</f>
        <v>Strasse74</v>
      </c>
      <c r="G75" s="39" t="str">
        <f>Mitglieder_Alphabetisch!G75</f>
        <v>5xxx</v>
      </c>
      <c r="H75" s="38" t="str">
        <f>Mitglieder_Alphabetisch!H75</f>
        <v>Ort</v>
      </c>
      <c r="I75" s="39">
        <f>Mitglieder_Alphabetisch!I75</f>
        <v>85</v>
      </c>
      <c r="J75" s="145">
        <f>Mitglieder_Alphabetisch!J75</f>
        <v>15</v>
      </c>
      <c r="K75" s="160">
        <f>Mitglieder_Alphabetisch!K75</f>
        <v>0</v>
      </c>
      <c r="L75" s="88" t="str">
        <f>Mitglieder_Alphabetisch!L75</f>
        <v>HRo</v>
      </c>
    </row>
    <row r="76" spans="1:12" customFormat="1" hidden="1">
      <c r="A76" s="38" t="str">
        <f>Mitglieder_Alphabetisch!A76</f>
        <v>Zuname75</v>
      </c>
      <c r="B76" s="38" t="str">
        <f>Mitglieder_Alphabetisch!B76</f>
        <v>Vorn.75</v>
      </c>
      <c r="C76" s="5">
        <f>Mitglieder_Alphabetisch!C76</f>
        <v>13193</v>
      </c>
      <c r="D76" s="5">
        <f>Mitglieder_Alphabetisch!D76</f>
        <v>39099</v>
      </c>
      <c r="E76" s="5" t="str">
        <f>IF(Mitglieder_Alphabetisch!E76="","",Mitglieder_Alphabetisch!E76)</f>
        <v/>
      </c>
      <c r="F76" s="38" t="str">
        <f>Mitglieder_Alphabetisch!F76</f>
        <v>Strasse75</v>
      </c>
      <c r="G76" s="39" t="str">
        <f>Mitglieder_Alphabetisch!G76</f>
        <v>5xxx</v>
      </c>
      <c r="H76" s="38" t="str">
        <f>Mitglieder_Alphabetisch!H76</f>
        <v>Ort</v>
      </c>
      <c r="I76" s="39">
        <f>Mitglieder_Alphabetisch!I76</f>
        <v>82</v>
      </c>
      <c r="J76" s="145">
        <f>Mitglieder_Alphabetisch!J76</f>
        <v>11</v>
      </c>
      <c r="K76" s="160">
        <f>Mitglieder_Alphabetisch!K76</f>
        <v>0</v>
      </c>
      <c r="L76" s="99" t="str">
        <f>Mitglieder_Alphabetisch!L76</f>
        <v>BMa</v>
      </c>
    </row>
    <row r="77" spans="1:12" customFormat="1" hidden="1">
      <c r="A77" s="38" t="str">
        <f>Mitglieder_Alphabetisch!A77</f>
        <v>Zuname76</v>
      </c>
      <c r="B77" s="38" t="str">
        <f>Mitglieder_Alphabetisch!B77</f>
        <v>Vorn.76</v>
      </c>
      <c r="C77" s="5">
        <f>Mitglieder_Alphabetisch!C77</f>
        <v>15803</v>
      </c>
      <c r="D77" s="5">
        <f>Mitglieder_Alphabetisch!D77</f>
        <v>36560</v>
      </c>
      <c r="E77" s="5" t="str">
        <f>IF(Mitglieder_Alphabetisch!E77="","",Mitglieder_Alphabetisch!E77)</f>
        <v/>
      </c>
      <c r="F77" s="38" t="str">
        <f>Mitglieder_Alphabetisch!F77</f>
        <v>Strasse76</v>
      </c>
      <c r="G77" s="39" t="str">
        <f>Mitglieder_Alphabetisch!G77</f>
        <v>5xxx</v>
      </c>
      <c r="H77" s="38" t="str">
        <f>Mitglieder_Alphabetisch!H77</f>
        <v>Ort</v>
      </c>
      <c r="I77" s="39">
        <f>Mitglieder_Alphabetisch!I77</f>
        <v>75</v>
      </c>
      <c r="J77" s="145">
        <f>Mitglieder_Alphabetisch!J77</f>
        <v>18</v>
      </c>
      <c r="K77" s="160">
        <f>Mitglieder_Alphabetisch!K77</f>
        <v>0</v>
      </c>
      <c r="L77" s="98" t="str">
        <f>Mitglieder_Alphabetisch!L77</f>
        <v>BHe</v>
      </c>
    </row>
    <row r="78" spans="1:12" customFormat="1" hidden="1">
      <c r="A78" s="38" t="str">
        <f>Mitglieder_Alphabetisch!A78</f>
        <v>Zuname77</v>
      </c>
      <c r="B78" s="38" t="str">
        <f>Mitglieder_Alphabetisch!B78</f>
        <v>Vorn.77</v>
      </c>
      <c r="C78" s="5">
        <f>Mitglieder_Alphabetisch!C78</f>
        <v>14522</v>
      </c>
      <c r="D78" s="5">
        <f>Mitglieder_Alphabetisch!D78</f>
        <v>36537</v>
      </c>
      <c r="E78" s="5">
        <f>IF(Mitglieder_Alphabetisch!E78="","",Mitglieder_Alphabetisch!E78)</f>
        <v>23993</v>
      </c>
      <c r="F78" s="38" t="str">
        <f>Mitglieder_Alphabetisch!F78</f>
        <v>Strasse77</v>
      </c>
      <c r="G78" s="39" t="str">
        <f>Mitglieder_Alphabetisch!G78</f>
        <v>5xxx</v>
      </c>
      <c r="H78" s="38" t="str">
        <f>Mitglieder_Alphabetisch!H78</f>
        <v>Ort</v>
      </c>
      <c r="I78" s="39">
        <f>Mitglieder_Alphabetisch!I78</f>
        <v>79</v>
      </c>
      <c r="J78" s="145">
        <f>Mitglieder_Alphabetisch!J78</f>
        <v>18</v>
      </c>
      <c r="K78" s="160">
        <f>Mitglieder_Alphabetisch!K78</f>
        <v>53</v>
      </c>
      <c r="L78" s="99" t="str">
        <f>Mitglieder_Alphabetisch!L78</f>
        <v>BMa</v>
      </c>
    </row>
    <row r="79" spans="1:12" customFormat="1" hidden="1">
      <c r="A79" s="38" t="str">
        <f>Mitglieder_Alphabetisch!A79</f>
        <v>Zuname78</v>
      </c>
      <c r="B79" s="38" t="str">
        <f>Mitglieder_Alphabetisch!B79</f>
        <v>Vorn.78</v>
      </c>
      <c r="C79" s="5">
        <f>Mitglieder_Alphabetisch!C79</f>
        <v>15439</v>
      </c>
      <c r="D79" s="5">
        <f>Mitglieder_Alphabetisch!D79</f>
        <v>37652</v>
      </c>
      <c r="E79" s="5">
        <f>IF(Mitglieder_Alphabetisch!E79="","",Mitglieder_Alphabetisch!E79)</f>
        <v>23993</v>
      </c>
      <c r="F79" s="38" t="str">
        <f>Mitglieder_Alphabetisch!F79</f>
        <v>Strasse78</v>
      </c>
      <c r="G79" s="39" t="str">
        <f>Mitglieder_Alphabetisch!G79</f>
        <v>5xxx</v>
      </c>
      <c r="H79" s="38" t="str">
        <f>Mitglieder_Alphabetisch!H79</f>
        <v>Ort</v>
      </c>
      <c r="I79" s="39">
        <f>Mitglieder_Alphabetisch!I79</f>
        <v>76</v>
      </c>
      <c r="J79" s="145">
        <f>Mitglieder_Alphabetisch!J79</f>
        <v>15</v>
      </c>
      <c r="K79" s="160">
        <f>Mitglieder_Alphabetisch!K79</f>
        <v>53</v>
      </c>
      <c r="L79" s="99" t="str">
        <f>Mitglieder_Alphabetisch!L79</f>
        <v>BMa</v>
      </c>
    </row>
    <row r="80" spans="1:12" customFormat="1" hidden="1">
      <c r="A80" s="38" t="str">
        <f>Mitglieder_Alphabetisch!A80</f>
        <v>Zuname79</v>
      </c>
      <c r="B80" s="38" t="str">
        <f>Mitglieder_Alphabetisch!B80</f>
        <v>Vorn.79</v>
      </c>
      <c r="C80" s="5">
        <f>Mitglieder_Alphabetisch!C80</f>
        <v>14660</v>
      </c>
      <c r="D80" s="5">
        <f>Mitglieder_Alphabetisch!D80</f>
        <v>42808</v>
      </c>
      <c r="E80" s="5" t="str">
        <f>IF(Mitglieder_Alphabetisch!E80="","",Mitglieder_Alphabetisch!E80)</f>
        <v/>
      </c>
      <c r="F80" s="38" t="str">
        <f>Mitglieder_Alphabetisch!F80</f>
        <v>Strasse79</v>
      </c>
      <c r="G80" s="39" t="str">
        <f>Mitglieder_Alphabetisch!G80</f>
        <v>5xxx</v>
      </c>
      <c r="H80" s="38" t="str">
        <f>Mitglieder_Alphabetisch!H80</f>
        <v>Ort</v>
      </c>
      <c r="I80" s="39">
        <f>Mitglieder_Alphabetisch!I80</f>
        <v>78</v>
      </c>
      <c r="J80" s="145">
        <f>Mitglieder_Alphabetisch!J80</f>
        <v>1</v>
      </c>
      <c r="K80" s="160">
        <f>Mitglieder_Alphabetisch!K80</f>
        <v>0</v>
      </c>
      <c r="L80" s="87" t="str">
        <f>Mitglieder_Alphabetisch!L80</f>
        <v>HFr</v>
      </c>
    </row>
    <row r="81" spans="1:12" customFormat="1" hidden="1">
      <c r="A81" s="38" t="str">
        <f>Mitglieder_Alphabetisch!A81</f>
        <v>Zuname80</v>
      </c>
      <c r="B81" s="38" t="str">
        <f>Mitglieder_Alphabetisch!B81</f>
        <v>Vorn.80</v>
      </c>
      <c r="C81" s="5">
        <f>Mitglieder_Alphabetisch!C81</f>
        <v>14692</v>
      </c>
      <c r="D81" s="5">
        <f>Mitglieder_Alphabetisch!D81</f>
        <v>36146</v>
      </c>
      <c r="E81" s="5" t="str">
        <f>IF(Mitglieder_Alphabetisch!E81="","",Mitglieder_Alphabetisch!E81)</f>
        <v/>
      </c>
      <c r="F81" s="38" t="str">
        <f>Mitglieder_Alphabetisch!F81</f>
        <v>Strasse80</v>
      </c>
      <c r="G81" s="39" t="str">
        <f>Mitglieder_Alphabetisch!G81</f>
        <v>5xxx</v>
      </c>
      <c r="H81" s="38" t="str">
        <f>Mitglieder_Alphabetisch!H81</f>
        <v>Ort</v>
      </c>
      <c r="I81" s="39">
        <f>Mitglieder_Alphabetisch!I81</f>
        <v>78</v>
      </c>
      <c r="J81" s="145">
        <f>Mitglieder_Alphabetisch!J81</f>
        <v>20</v>
      </c>
      <c r="K81" s="160">
        <f>Mitglieder_Alphabetisch!K81</f>
        <v>0</v>
      </c>
      <c r="L81" s="86" t="str">
        <f>Mitglieder_Alphabetisch!L81</f>
        <v>SEr</v>
      </c>
    </row>
    <row r="82" spans="1:12" customFormat="1" hidden="1">
      <c r="A82" s="38" t="str">
        <f>Mitglieder_Alphabetisch!A82</f>
        <v>Zuname81</v>
      </c>
      <c r="B82" s="38" t="str">
        <f>Mitglieder_Alphabetisch!B82</f>
        <v>Vorn.81</v>
      </c>
      <c r="C82" s="5">
        <f>Mitglieder_Alphabetisch!C82</f>
        <v>12509</v>
      </c>
      <c r="D82" s="5">
        <f>Mitglieder_Alphabetisch!D82</f>
        <v>39064</v>
      </c>
      <c r="E82" s="5" t="str">
        <f>IF(Mitglieder_Alphabetisch!E82="","",Mitglieder_Alphabetisch!E82)</f>
        <v/>
      </c>
      <c r="F82" s="38" t="str">
        <f>Mitglieder_Alphabetisch!F82</f>
        <v>Strasse81</v>
      </c>
      <c r="G82" s="39" t="str">
        <f>Mitglieder_Alphabetisch!G82</f>
        <v>5xxx</v>
      </c>
      <c r="H82" s="38" t="str">
        <f>Mitglieder_Alphabetisch!H82</f>
        <v>Ort</v>
      </c>
      <c r="I82" s="39">
        <f>Mitglieder_Alphabetisch!I82</f>
        <v>84</v>
      </c>
      <c r="J82" s="145">
        <f>Mitglieder_Alphabetisch!J82</f>
        <v>12</v>
      </c>
      <c r="K82" s="160">
        <f>Mitglieder_Alphabetisch!K82</f>
        <v>0</v>
      </c>
      <c r="L82" s="97" t="str">
        <f>Mitglieder_Alphabetisch!L82</f>
        <v>HHa</v>
      </c>
    </row>
    <row r="83" spans="1:12" customFormat="1" hidden="1">
      <c r="A83" s="38" t="str">
        <f>Mitglieder_Alphabetisch!A83</f>
        <v>Zuname82</v>
      </c>
      <c r="B83" s="38" t="str">
        <f>Mitglieder_Alphabetisch!B83</f>
        <v>Vorn.82</v>
      </c>
      <c r="C83" s="5">
        <f>Mitglieder_Alphabetisch!C83</f>
        <v>20791</v>
      </c>
      <c r="D83" s="5">
        <f>Mitglieder_Alphabetisch!D83</f>
        <v>42447</v>
      </c>
      <c r="E83" s="5" t="str">
        <f>IF(Mitglieder_Alphabetisch!E83="","",Mitglieder_Alphabetisch!E83)</f>
        <v/>
      </c>
      <c r="F83" s="38" t="str">
        <f>Mitglieder_Alphabetisch!F83</f>
        <v>Strasse82</v>
      </c>
      <c r="G83" s="39" t="str">
        <f>Mitglieder_Alphabetisch!G83</f>
        <v>5xxx</v>
      </c>
      <c r="H83" s="38" t="str">
        <f>Mitglieder_Alphabetisch!H83</f>
        <v>Ort</v>
      </c>
      <c r="I83" s="39">
        <f>Mitglieder_Alphabetisch!I83</f>
        <v>62</v>
      </c>
      <c r="J83" s="145">
        <f>Mitglieder_Alphabetisch!J83</f>
        <v>2</v>
      </c>
      <c r="K83" s="160">
        <f>Mitglieder_Alphabetisch!K83</f>
        <v>0</v>
      </c>
      <c r="L83" s="99" t="str">
        <f>Mitglieder_Alphabetisch!L83</f>
        <v>BMa</v>
      </c>
    </row>
    <row r="84" spans="1:12" customFormat="1" hidden="1">
      <c r="A84" s="38" t="str">
        <f>Mitglieder_Alphabetisch!A84</f>
        <v>Zuname83</v>
      </c>
      <c r="B84" s="38" t="str">
        <f>Mitglieder_Alphabetisch!B84</f>
        <v>Vorn.83</v>
      </c>
      <c r="C84" s="5">
        <f>Mitglieder_Alphabetisch!C84</f>
        <v>15433</v>
      </c>
      <c r="D84" s="5">
        <f>Mitglieder_Alphabetisch!D84</f>
        <v>39373</v>
      </c>
      <c r="E84" s="5" t="str">
        <f>IF(Mitglieder_Alphabetisch!E84="","",Mitglieder_Alphabetisch!E84)</f>
        <v/>
      </c>
      <c r="F84" s="38" t="str">
        <f>Mitglieder_Alphabetisch!F84</f>
        <v>Strasse83</v>
      </c>
      <c r="G84" s="39" t="str">
        <f>Mitglieder_Alphabetisch!G84</f>
        <v>5xxx</v>
      </c>
      <c r="H84" s="38" t="str">
        <f>Mitglieder_Alphabetisch!H84</f>
        <v>Ort</v>
      </c>
      <c r="I84" s="39">
        <f>Mitglieder_Alphabetisch!I84</f>
        <v>76</v>
      </c>
      <c r="J84" s="145">
        <f>Mitglieder_Alphabetisch!J84</f>
        <v>11</v>
      </c>
      <c r="K84" s="160">
        <f>Mitglieder_Alphabetisch!K84</f>
        <v>0</v>
      </c>
      <c r="L84" s="97" t="str">
        <f>Mitglieder_Alphabetisch!L84</f>
        <v>HHa</v>
      </c>
    </row>
    <row r="85" spans="1:12" customFormat="1" hidden="1">
      <c r="A85" s="38" t="str">
        <f>Mitglieder_Alphabetisch!A85</f>
        <v>Zuname84</v>
      </c>
      <c r="B85" s="38" t="str">
        <f>Mitglieder_Alphabetisch!B85</f>
        <v>Vorn.84</v>
      </c>
      <c r="C85" s="5">
        <f>Mitglieder_Alphabetisch!C85</f>
        <v>13938</v>
      </c>
      <c r="D85" s="5">
        <f>Mitglieder_Alphabetisch!D85</f>
        <v>37245</v>
      </c>
      <c r="E85" s="5" t="str">
        <f>IF(Mitglieder_Alphabetisch!E85="","",Mitglieder_Alphabetisch!E85)</f>
        <v/>
      </c>
      <c r="F85" s="38" t="str">
        <f>Mitglieder_Alphabetisch!F85</f>
        <v>Strasse84</v>
      </c>
      <c r="G85" s="39" t="str">
        <f>Mitglieder_Alphabetisch!G85</f>
        <v>5xxx</v>
      </c>
      <c r="H85" s="38" t="str">
        <f>Mitglieder_Alphabetisch!H85</f>
        <v>Ort</v>
      </c>
      <c r="I85" s="39">
        <f>Mitglieder_Alphabetisch!I85</f>
        <v>80</v>
      </c>
      <c r="J85" s="145">
        <f>Mitglieder_Alphabetisch!J85</f>
        <v>17</v>
      </c>
      <c r="K85" s="160">
        <f>Mitglieder_Alphabetisch!K85</f>
        <v>0</v>
      </c>
      <c r="L85" s="88" t="str">
        <f>Mitglieder_Alphabetisch!L85</f>
        <v>HRo</v>
      </c>
    </row>
    <row r="86" spans="1:12" customFormat="1" hidden="1">
      <c r="A86" s="38" t="str">
        <f>Mitglieder_Alphabetisch!A86</f>
        <v>Zuname85</v>
      </c>
      <c r="B86" s="38" t="str">
        <f>Mitglieder_Alphabetisch!B86</f>
        <v>Vorn.85</v>
      </c>
      <c r="C86" s="5">
        <f>Mitglieder_Alphabetisch!C86</f>
        <v>15250</v>
      </c>
      <c r="D86" s="5">
        <f>Mitglieder_Alphabetisch!D86</f>
        <v>39048</v>
      </c>
      <c r="E86" s="5">
        <f>IF(Mitglieder_Alphabetisch!E86="","",Mitglieder_Alphabetisch!E86)</f>
        <v>23604</v>
      </c>
      <c r="F86" s="38" t="str">
        <f>Mitglieder_Alphabetisch!F86</f>
        <v>Strasse85</v>
      </c>
      <c r="G86" s="39" t="str">
        <f>Mitglieder_Alphabetisch!G86</f>
        <v>5xxx</v>
      </c>
      <c r="H86" s="38" t="str">
        <f>Mitglieder_Alphabetisch!H86</f>
        <v>Ort</v>
      </c>
      <c r="I86" s="39">
        <f>Mitglieder_Alphabetisch!I86</f>
        <v>77</v>
      </c>
      <c r="J86" s="145">
        <f>Mitglieder_Alphabetisch!J86</f>
        <v>12</v>
      </c>
      <c r="K86" s="160">
        <f>Mitglieder_Alphabetisch!K86</f>
        <v>54</v>
      </c>
      <c r="L86" s="86" t="str">
        <f>Mitglieder_Alphabetisch!L86</f>
        <v>SEr</v>
      </c>
    </row>
    <row r="87" spans="1:12" customFormat="1" hidden="1">
      <c r="A87" s="38" t="str">
        <f>Mitglieder_Alphabetisch!A87</f>
        <v>Zuname86</v>
      </c>
      <c r="B87" s="38" t="str">
        <f>Mitglieder_Alphabetisch!B87</f>
        <v>Vorn.86</v>
      </c>
      <c r="C87" s="5">
        <f>Mitglieder_Alphabetisch!C87</f>
        <v>15987</v>
      </c>
      <c r="D87" s="5">
        <f>Mitglieder_Alphabetisch!D87</f>
        <v>39048</v>
      </c>
      <c r="E87" s="5">
        <f>IF(Mitglieder_Alphabetisch!E87="","",Mitglieder_Alphabetisch!E87)</f>
        <v>23604</v>
      </c>
      <c r="F87" s="38" t="str">
        <f>Mitglieder_Alphabetisch!F87</f>
        <v>Strasse86</v>
      </c>
      <c r="G87" s="39" t="str">
        <f>Mitglieder_Alphabetisch!G87</f>
        <v>5xxx</v>
      </c>
      <c r="H87" s="38" t="str">
        <f>Mitglieder_Alphabetisch!H87</f>
        <v>Ort</v>
      </c>
      <c r="I87" s="39">
        <f>Mitglieder_Alphabetisch!I87</f>
        <v>75</v>
      </c>
      <c r="J87" s="145">
        <f>Mitglieder_Alphabetisch!J87</f>
        <v>12</v>
      </c>
      <c r="K87" s="160">
        <f>Mitglieder_Alphabetisch!K87</f>
        <v>54</v>
      </c>
      <c r="L87" s="86" t="str">
        <f>Mitglieder_Alphabetisch!L87</f>
        <v>SEr</v>
      </c>
    </row>
    <row r="88" spans="1:12" customFormat="1" hidden="1">
      <c r="A88" s="38" t="str">
        <f>Mitglieder_Alphabetisch!A88</f>
        <v>Zuname87</v>
      </c>
      <c r="B88" s="38" t="str">
        <f>Mitglieder_Alphabetisch!B88</f>
        <v>Vorn.87</v>
      </c>
      <c r="C88" s="5">
        <f>Mitglieder_Alphabetisch!C88</f>
        <v>18449</v>
      </c>
      <c r="D88" s="5">
        <f>Mitglieder_Alphabetisch!D88</f>
        <v>40080</v>
      </c>
      <c r="E88" s="5">
        <f>IF(Mitglieder_Alphabetisch!E88="","",Mitglieder_Alphabetisch!E88)</f>
        <v>28819</v>
      </c>
      <c r="F88" s="38" t="str">
        <f>Mitglieder_Alphabetisch!F88</f>
        <v>Strasse87</v>
      </c>
      <c r="G88" s="39" t="str">
        <f>Mitglieder_Alphabetisch!G88</f>
        <v>5xxx</v>
      </c>
      <c r="H88" s="38" t="str">
        <f>Mitglieder_Alphabetisch!H88</f>
        <v>Ort</v>
      </c>
      <c r="I88" s="39">
        <f>Mitglieder_Alphabetisch!I88</f>
        <v>68</v>
      </c>
      <c r="J88" s="145">
        <f>Mitglieder_Alphabetisch!J88</f>
        <v>9</v>
      </c>
      <c r="K88" s="160">
        <f>Mitglieder_Alphabetisch!K88</f>
        <v>40</v>
      </c>
      <c r="L88" s="88" t="str">
        <f>Mitglieder_Alphabetisch!L88</f>
        <v>HRo</v>
      </c>
    </row>
    <row r="89" spans="1:12" customFormat="1" hidden="1">
      <c r="A89" s="38" t="str">
        <f>Mitglieder_Alphabetisch!A89</f>
        <v>Zuname88</v>
      </c>
      <c r="B89" s="38" t="str">
        <f>Mitglieder_Alphabetisch!B89</f>
        <v>Vorn.88</v>
      </c>
      <c r="C89" s="5">
        <f>Mitglieder_Alphabetisch!C89</f>
        <v>16694</v>
      </c>
      <c r="D89" s="5">
        <f>Mitglieder_Alphabetisch!D89</f>
        <v>39048</v>
      </c>
      <c r="E89" s="5">
        <f>IF(Mitglieder_Alphabetisch!E89="","",Mitglieder_Alphabetisch!E89)</f>
        <v>28819</v>
      </c>
      <c r="F89" s="38" t="str">
        <f>Mitglieder_Alphabetisch!F89</f>
        <v>Strasse88</v>
      </c>
      <c r="G89" s="39" t="str">
        <f>Mitglieder_Alphabetisch!G89</f>
        <v>5xxx</v>
      </c>
      <c r="H89" s="38" t="str">
        <f>Mitglieder_Alphabetisch!H89</f>
        <v>Ort</v>
      </c>
      <c r="I89" s="39">
        <f>Mitglieder_Alphabetisch!I89</f>
        <v>73</v>
      </c>
      <c r="J89" s="145">
        <f>Mitglieder_Alphabetisch!J89</f>
        <v>12</v>
      </c>
      <c r="K89" s="160">
        <f>Mitglieder_Alphabetisch!K89</f>
        <v>40</v>
      </c>
      <c r="L89" s="88" t="str">
        <f>Mitglieder_Alphabetisch!L89</f>
        <v>HRo</v>
      </c>
    </row>
    <row r="90" spans="1:12" customFormat="1" hidden="1">
      <c r="A90" s="38" t="str">
        <f>Mitglieder_Alphabetisch!A90</f>
        <v>Zuname89</v>
      </c>
      <c r="B90" s="38" t="str">
        <f>Mitglieder_Alphabetisch!B90</f>
        <v>Vorn.89</v>
      </c>
      <c r="C90" s="5">
        <f>Mitglieder_Alphabetisch!C90</f>
        <v>13088</v>
      </c>
      <c r="D90" s="5">
        <f>Mitglieder_Alphabetisch!D90</f>
        <v>37089</v>
      </c>
      <c r="E90" s="5" t="str">
        <f>IF(Mitglieder_Alphabetisch!E90="","",Mitglieder_Alphabetisch!E90)</f>
        <v/>
      </c>
      <c r="F90" s="38" t="str">
        <f>Mitglieder_Alphabetisch!F90</f>
        <v>Strasse89</v>
      </c>
      <c r="G90" s="39" t="str">
        <f>Mitglieder_Alphabetisch!G90</f>
        <v>5xxx</v>
      </c>
      <c r="H90" s="38" t="str">
        <f>Mitglieder_Alphabetisch!H90</f>
        <v>Ort</v>
      </c>
      <c r="I90" s="39">
        <f>Mitglieder_Alphabetisch!I90</f>
        <v>83</v>
      </c>
      <c r="J90" s="145">
        <f>Mitglieder_Alphabetisch!J90</f>
        <v>17</v>
      </c>
      <c r="K90" s="160">
        <f>Mitglieder_Alphabetisch!K90</f>
        <v>0</v>
      </c>
      <c r="L90" s="88" t="str">
        <f>Mitglieder_Alphabetisch!L90</f>
        <v>HRo</v>
      </c>
    </row>
    <row r="91" spans="1:12" customFormat="1" hidden="1">
      <c r="A91" s="38" t="str">
        <f>Mitglieder_Alphabetisch!A91</f>
        <v>Zuname90</v>
      </c>
      <c r="B91" s="38" t="str">
        <f>Mitglieder_Alphabetisch!B91</f>
        <v>Vorn.90</v>
      </c>
      <c r="C91" s="5">
        <f>Mitglieder_Alphabetisch!C91</f>
        <v>14389</v>
      </c>
      <c r="D91" s="5">
        <f>Mitglieder_Alphabetisch!D91</f>
        <v>37543</v>
      </c>
      <c r="E91" s="5" t="str">
        <f>IF(Mitglieder_Alphabetisch!E91="","",Mitglieder_Alphabetisch!E91)</f>
        <v/>
      </c>
      <c r="F91" s="38" t="str">
        <f>Mitglieder_Alphabetisch!F91</f>
        <v>Strasse90</v>
      </c>
      <c r="G91" s="39" t="str">
        <f>Mitglieder_Alphabetisch!G91</f>
        <v>5xxx</v>
      </c>
      <c r="H91" s="38" t="str">
        <f>Mitglieder_Alphabetisch!H91</f>
        <v>Ort</v>
      </c>
      <c r="I91" s="39">
        <f>Mitglieder_Alphabetisch!I91</f>
        <v>79</v>
      </c>
      <c r="J91" s="145">
        <f>Mitglieder_Alphabetisch!J91</f>
        <v>16</v>
      </c>
      <c r="K91" s="160">
        <f>Mitglieder_Alphabetisch!K91</f>
        <v>0</v>
      </c>
      <c r="L91" s="99" t="str">
        <f>Mitglieder_Alphabetisch!L91</f>
        <v>BMa</v>
      </c>
    </row>
    <row r="92" spans="1:12" customFormat="1" hidden="1">
      <c r="A92" s="38" t="str">
        <f>Mitglieder_Alphabetisch!A92</f>
        <v>Zuname91</v>
      </c>
      <c r="B92" s="38" t="str">
        <f>Mitglieder_Alphabetisch!B92</f>
        <v>Vorn.91</v>
      </c>
      <c r="C92" s="5">
        <f>Mitglieder_Alphabetisch!C92</f>
        <v>15312</v>
      </c>
      <c r="D92" s="5">
        <f>Mitglieder_Alphabetisch!D92</f>
        <v>37210</v>
      </c>
      <c r="E92" s="5" t="str">
        <f>IF(Mitglieder_Alphabetisch!E92="","",Mitglieder_Alphabetisch!E92)</f>
        <v/>
      </c>
      <c r="F92" s="38" t="str">
        <f>Mitglieder_Alphabetisch!F92</f>
        <v>Strasse91</v>
      </c>
      <c r="G92" s="39" t="str">
        <f>Mitglieder_Alphabetisch!G92</f>
        <v>5xxx</v>
      </c>
      <c r="H92" s="38" t="str">
        <f>Mitglieder_Alphabetisch!H92</f>
        <v>Ort</v>
      </c>
      <c r="I92" s="39">
        <f>Mitglieder_Alphabetisch!I92</f>
        <v>77</v>
      </c>
      <c r="J92" s="145">
        <f>Mitglieder_Alphabetisch!J92</f>
        <v>17</v>
      </c>
      <c r="K92" s="160">
        <f>Mitglieder_Alphabetisch!K92</f>
        <v>0</v>
      </c>
      <c r="L92" s="99" t="str">
        <f>Mitglieder_Alphabetisch!L92</f>
        <v>BMa</v>
      </c>
    </row>
    <row r="93" spans="1:12" customFormat="1" hidden="1">
      <c r="A93" s="38" t="str">
        <f>Mitglieder_Alphabetisch!A93</f>
        <v>Zuname92</v>
      </c>
      <c r="B93" s="38" t="str">
        <f>Mitglieder_Alphabetisch!B93</f>
        <v>Vorn.92</v>
      </c>
      <c r="C93" s="5">
        <f>Mitglieder_Alphabetisch!C93</f>
        <v>19502</v>
      </c>
      <c r="D93" s="5">
        <f>Mitglieder_Alphabetisch!D93</f>
        <v>42929</v>
      </c>
      <c r="E93" s="5" t="str">
        <f>IF(Mitglieder_Alphabetisch!E93="","",Mitglieder_Alphabetisch!E93)</f>
        <v/>
      </c>
      <c r="F93" s="38" t="str">
        <f>Mitglieder_Alphabetisch!F93</f>
        <v>Strasse92</v>
      </c>
      <c r="G93" s="39" t="str">
        <f>Mitglieder_Alphabetisch!G93</f>
        <v>5xxx</v>
      </c>
      <c r="H93" s="38" t="str">
        <f>Mitglieder_Alphabetisch!H93</f>
        <v>Ort</v>
      </c>
      <c r="I93" s="39">
        <f>Mitglieder_Alphabetisch!I93</f>
        <v>65</v>
      </c>
      <c r="J93" s="145">
        <f>Mitglieder_Alphabetisch!J93</f>
        <v>1</v>
      </c>
      <c r="K93" s="160">
        <f>Mitglieder_Alphabetisch!K93</f>
        <v>0</v>
      </c>
      <c r="L93" s="98" t="str">
        <f>Mitglieder_Alphabetisch!L93</f>
        <v>BHe</v>
      </c>
    </row>
    <row r="94" spans="1:12" customFormat="1" hidden="1">
      <c r="A94" s="38" t="str">
        <f>Mitglieder_Alphabetisch!A94</f>
        <v>Zuname93</v>
      </c>
      <c r="B94" s="38" t="str">
        <f>Mitglieder_Alphabetisch!B94</f>
        <v>Vorn.93</v>
      </c>
      <c r="C94" s="5">
        <f>Mitglieder_Alphabetisch!C94</f>
        <v>15351</v>
      </c>
      <c r="D94" s="5">
        <f>Mitglieder_Alphabetisch!D94</f>
        <v>39042</v>
      </c>
      <c r="E94" s="5" t="str">
        <f>IF(Mitglieder_Alphabetisch!E94="","",Mitglieder_Alphabetisch!E94)</f>
        <v/>
      </c>
      <c r="F94" s="38" t="str">
        <f>Mitglieder_Alphabetisch!F94</f>
        <v>Strasse93</v>
      </c>
      <c r="G94" s="39" t="str">
        <f>Mitglieder_Alphabetisch!G94</f>
        <v>5xxx</v>
      </c>
      <c r="H94" s="38" t="str">
        <f>Mitglieder_Alphabetisch!H94</f>
        <v>Ort</v>
      </c>
      <c r="I94" s="39">
        <f>Mitglieder_Alphabetisch!I94</f>
        <v>76</v>
      </c>
      <c r="J94" s="145">
        <f>Mitglieder_Alphabetisch!J94</f>
        <v>12</v>
      </c>
      <c r="K94" s="160">
        <f>Mitglieder_Alphabetisch!K94</f>
        <v>0</v>
      </c>
      <c r="L94" s="98" t="str">
        <f>Mitglieder_Alphabetisch!L94</f>
        <v>BHe</v>
      </c>
    </row>
    <row r="95" spans="1:12" customFormat="1" hidden="1">
      <c r="A95" s="38" t="str">
        <f>Mitglieder_Alphabetisch!A95</f>
        <v>Zuname94</v>
      </c>
      <c r="B95" s="38" t="str">
        <f>Mitglieder_Alphabetisch!B95</f>
        <v>Vorn.94</v>
      </c>
      <c r="C95" s="5">
        <f>Mitglieder_Alphabetisch!C95</f>
        <v>12539</v>
      </c>
      <c r="D95" s="5">
        <f>Mitglieder_Alphabetisch!D95</f>
        <v>35536</v>
      </c>
      <c r="E95" s="5" t="str">
        <f>IF(Mitglieder_Alphabetisch!E95="","",Mitglieder_Alphabetisch!E95)</f>
        <v/>
      </c>
      <c r="F95" s="38" t="str">
        <f>Mitglieder_Alphabetisch!F95</f>
        <v>Strasse94</v>
      </c>
      <c r="G95" s="39" t="str">
        <f>Mitglieder_Alphabetisch!G95</f>
        <v>5xxx</v>
      </c>
      <c r="H95" s="38" t="str">
        <f>Mitglieder_Alphabetisch!H95</f>
        <v>Ort</v>
      </c>
      <c r="I95" s="39">
        <f>Mitglieder_Alphabetisch!I95</f>
        <v>84</v>
      </c>
      <c r="J95" s="145">
        <f>Mitglieder_Alphabetisch!J95</f>
        <v>21</v>
      </c>
      <c r="K95" s="160">
        <f>Mitglieder_Alphabetisch!K95</f>
        <v>0</v>
      </c>
      <c r="L95" s="96" t="str">
        <f>Mitglieder_Alphabetisch!L95</f>
        <v>RHe</v>
      </c>
    </row>
    <row r="96" spans="1:12" customFormat="1" hidden="1">
      <c r="A96" s="38" t="str">
        <f>Mitglieder_Alphabetisch!A96</f>
        <v>Zuname95</v>
      </c>
      <c r="B96" s="38" t="str">
        <f>Mitglieder_Alphabetisch!B96</f>
        <v>Vorn.95</v>
      </c>
      <c r="C96" s="5">
        <f>Mitglieder_Alphabetisch!C96</f>
        <v>12624</v>
      </c>
      <c r="D96" s="5">
        <f>Mitglieder_Alphabetisch!D96</f>
        <v>35562</v>
      </c>
      <c r="E96" s="5" t="str">
        <f>IF(Mitglieder_Alphabetisch!E96="","",Mitglieder_Alphabetisch!E96)</f>
        <v/>
      </c>
      <c r="F96" s="38" t="str">
        <f>Mitglieder_Alphabetisch!F96</f>
        <v>Strasse95</v>
      </c>
      <c r="G96" s="39" t="str">
        <f>Mitglieder_Alphabetisch!G96</f>
        <v>5xxx</v>
      </c>
      <c r="H96" s="38" t="str">
        <f>Mitglieder_Alphabetisch!H96</f>
        <v>Ort</v>
      </c>
      <c r="I96" s="39">
        <f>Mitglieder_Alphabetisch!I96</f>
        <v>84</v>
      </c>
      <c r="J96" s="145">
        <f>Mitglieder_Alphabetisch!J96</f>
        <v>21</v>
      </c>
      <c r="K96" s="160">
        <f>Mitglieder_Alphabetisch!K96</f>
        <v>0</v>
      </c>
      <c r="L96" s="96" t="str">
        <f>Mitglieder_Alphabetisch!L96</f>
        <v>RHe</v>
      </c>
    </row>
    <row r="97" spans="1:12" customFormat="1" hidden="1">
      <c r="A97" s="38" t="str">
        <f>Mitglieder_Alphabetisch!A97</f>
        <v>Zuname96</v>
      </c>
      <c r="B97" s="38" t="str">
        <f>Mitglieder_Alphabetisch!B97</f>
        <v>Vorn.96</v>
      </c>
      <c r="C97" s="5">
        <f>Mitglieder_Alphabetisch!C97</f>
        <v>17964</v>
      </c>
      <c r="D97" s="5">
        <f>Mitglieder_Alphabetisch!D97</f>
        <v>40519</v>
      </c>
      <c r="E97" s="5" t="str">
        <f>IF(Mitglieder_Alphabetisch!E97="","",Mitglieder_Alphabetisch!E97)</f>
        <v/>
      </c>
      <c r="F97" s="38" t="str">
        <f>Mitglieder_Alphabetisch!F97</f>
        <v>Strasse96</v>
      </c>
      <c r="G97" s="39" t="str">
        <f>Mitglieder_Alphabetisch!G97</f>
        <v>5xxx</v>
      </c>
      <c r="H97" s="38" t="str">
        <f>Mitglieder_Alphabetisch!H97</f>
        <v>Ort</v>
      </c>
      <c r="I97" s="39">
        <f>Mitglieder_Alphabetisch!I97</f>
        <v>69</v>
      </c>
      <c r="J97" s="145">
        <f>Mitglieder_Alphabetisch!J97</f>
        <v>8</v>
      </c>
      <c r="K97" s="160">
        <f>Mitglieder_Alphabetisch!K97</f>
        <v>0</v>
      </c>
      <c r="L97" s="98" t="str">
        <f>Mitglieder_Alphabetisch!L97</f>
        <v>BHe</v>
      </c>
    </row>
    <row r="98" spans="1:12" customFormat="1" hidden="1">
      <c r="A98" s="38" t="str">
        <f>Mitglieder_Alphabetisch!A98</f>
        <v>Zuname97</v>
      </c>
      <c r="B98" s="38" t="str">
        <f>Mitglieder_Alphabetisch!B98</f>
        <v>Vorn.97</v>
      </c>
      <c r="C98" s="5">
        <f>Mitglieder_Alphabetisch!C98</f>
        <v>13646</v>
      </c>
      <c r="D98" s="5">
        <f>Mitglieder_Alphabetisch!D98</f>
        <v>35500</v>
      </c>
      <c r="E98" s="5">
        <f>IF(Mitglieder_Alphabetisch!E98="","",Mitglieder_Alphabetisch!E98)</f>
        <v>24220</v>
      </c>
      <c r="F98" s="38" t="str">
        <f>Mitglieder_Alphabetisch!F98</f>
        <v>Strasse97</v>
      </c>
      <c r="G98" s="39" t="str">
        <f>Mitglieder_Alphabetisch!G98</f>
        <v>5xxx</v>
      </c>
      <c r="H98" s="38" t="str">
        <f>Mitglieder_Alphabetisch!H98</f>
        <v>Ort</v>
      </c>
      <c r="I98" s="39">
        <f>Mitglieder_Alphabetisch!I98</f>
        <v>81</v>
      </c>
      <c r="J98" s="145">
        <f>Mitglieder_Alphabetisch!J98</f>
        <v>21</v>
      </c>
      <c r="K98" s="160">
        <f>Mitglieder_Alphabetisch!K98</f>
        <v>52</v>
      </c>
      <c r="L98" s="88" t="str">
        <f>Mitglieder_Alphabetisch!L98</f>
        <v>HRo</v>
      </c>
    </row>
    <row r="99" spans="1:12" customFormat="1" hidden="1">
      <c r="A99" s="38" t="str">
        <f>Mitglieder_Alphabetisch!A99</f>
        <v>Zuname98</v>
      </c>
      <c r="B99" s="38" t="str">
        <f>Mitglieder_Alphabetisch!B99</f>
        <v>Vorn.98</v>
      </c>
      <c r="C99" s="5">
        <f>Mitglieder_Alphabetisch!C99</f>
        <v>12558</v>
      </c>
      <c r="D99" s="5">
        <f>Mitglieder_Alphabetisch!D99</f>
        <v>35500</v>
      </c>
      <c r="E99" s="5">
        <f>IF(Mitglieder_Alphabetisch!E99="","",Mitglieder_Alphabetisch!E99)</f>
        <v>24220</v>
      </c>
      <c r="F99" s="38" t="str">
        <f>Mitglieder_Alphabetisch!F99</f>
        <v>Strasse98</v>
      </c>
      <c r="G99" s="39" t="str">
        <f>Mitglieder_Alphabetisch!G99</f>
        <v>5xxx</v>
      </c>
      <c r="H99" s="38" t="str">
        <f>Mitglieder_Alphabetisch!H99</f>
        <v>Ort</v>
      </c>
      <c r="I99" s="39">
        <f>Mitglieder_Alphabetisch!I99</f>
        <v>84</v>
      </c>
      <c r="J99" s="145">
        <f>Mitglieder_Alphabetisch!J99</f>
        <v>21</v>
      </c>
      <c r="K99" s="160">
        <f>Mitglieder_Alphabetisch!K99</f>
        <v>52</v>
      </c>
      <c r="L99" s="88" t="str">
        <f>Mitglieder_Alphabetisch!L99</f>
        <v>HRo</v>
      </c>
    </row>
    <row r="100" spans="1:12" customFormat="1" hidden="1">
      <c r="A100" s="38" t="str">
        <f>Mitglieder_Alphabetisch!A100</f>
        <v>Zuname99</v>
      </c>
      <c r="B100" s="38" t="str">
        <f>Mitglieder_Alphabetisch!B100</f>
        <v>Vorn.99</v>
      </c>
      <c r="C100" s="5">
        <f>Mitglieder_Alphabetisch!C100</f>
        <v>11715</v>
      </c>
      <c r="D100" s="5">
        <f>Mitglieder_Alphabetisch!D100</f>
        <v>34027</v>
      </c>
      <c r="E100" s="5" t="str">
        <f>IF(Mitglieder_Alphabetisch!E100="","",Mitglieder_Alphabetisch!E100)</f>
        <v/>
      </c>
      <c r="F100" s="38" t="str">
        <f>Mitglieder_Alphabetisch!F100</f>
        <v>Strasse99</v>
      </c>
      <c r="G100" s="39" t="str">
        <f>Mitglieder_Alphabetisch!G100</f>
        <v>5xxx</v>
      </c>
      <c r="H100" s="38" t="str">
        <f>Mitglieder_Alphabetisch!H100</f>
        <v>Ort</v>
      </c>
      <c r="I100" s="39">
        <f>Mitglieder_Alphabetisch!I100</f>
        <v>86</v>
      </c>
      <c r="J100" s="145">
        <f>Mitglieder_Alphabetisch!J100</f>
        <v>25</v>
      </c>
      <c r="K100" s="160">
        <f>Mitglieder_Alphabetisch!K100</f>
        <v>0</v>
      </c>
      <c r="L100" s="99" t="str">
        <f>Mitglieder_Alphabetisch!L100</f>
        <v>BMa</v>
      </c>
    </row>
    <row r="101" spans="1:12" customFormat="1" hidden="1">
      <c r="A101" s="38" t="str">
        <f>Mitglieder_Alphabetisch!A101</f>
        <v>Zuname100</v>
      </c>
      <c r="B101" s="38" t="str">
        <f>Mitglieder_Alphabetisch!B101</f>
        <v>Vorn.100</v>
      </c>
      <c r="C101" s="5">
        <f>Mitglieder_Alphabetisch!C101</f>
        <v>14102</v>
      </c>
      <c r="D101" s="5">
        <f>Mitglieder_Alphabetisch!D101</f>
        <v>37060</v>
      </c>
      <c r="E101" s="5" t="str">
        <f>IF(Mitglieder_Alphabetisch!E101="","",Mitglieder_Alphabetisch!E101)</f>
        <v/>
      </c>
      <c r="F101" s="38" t="str">
        <f>Mitglieder_Alphabetisch!F101</f>
        <v>Strasse100</v>
      </c>
      <c r="G101" s="39" t="str">
        <f>Mitglieder_Alphabetisch!G101</f>
        <v>5xxx</v>
      </c>
      <c r="H101" s="38" t="str">
        <f>Mitglieder_Alphabetisch!H101</f>
        <v>Ort</v>
      </c>
      <c r="I101" s="39">
        <f>Mitglieder_Alphabetisch!I101</f>
        <v>80</v>
      </c>
      <c r="J101" s="145">
        <f>Mitglieder_Alphabetisch!J101</f>
        <v>17</v>
      </c>
      <c r="K101" s="160">
        <f>Mitglieder_Alphabetisch!K101</f>
        <v>0</v>
      </c>
      <c r="L101" s="87" t="str">
        <f>Mitglieder_Alphabetisch!L101</f>
        <v>HFr</v>
      </c>
    </row>
    <row r="102" spans="1:12" customFormat="1" hidden="1">
      <c r="A102" s="38" t="str">
        <f>Mitglieder_Alphabetisch!A102</f>
        <v>Zuname101</v>
      </c>
      <c r="B102" s="38" t="str">
        <f>Mitglieder_Alphabetisch!B102</f>
        <v>Vorn.101</v>
      </c>
      <c r="C102" s="5">
        <f>Mitglieder_Alphabetisch!C102</f>
        <v>17208</v>
      </c>
      <c r="D102" s="5">
        <f>Mitglieder_Alphabetisch!D102</f>
        <v>42866</v>
      </c>
      <c r="E102" s="5" t="str">
        <f>IF(Mitglieder_Alphabetisch!E102="","",Mitglieder_Alphabetisch!E102)</f>
        <v/>
      </c>
      <c r="F102" s="38" t="str">
        <f>Mitglieder_Alphabetisch!F102</f>
        <v>Strasse101</v>
      </c>
      <c r="G102" s="39" t="str">
        <f>Mitglieder_Alphabetisch!G102</f>
        <v>5xxx</v>
      </c>
      <c r="H102" s="38" t="str">
        <f>Mitglieder_Alphabetisch!H102</f>
        <v>Ort</v>
      </c>
      <c r="I102" s="39">
        <f>Mitglieder_Alphabetisch!I102</f>
        <v>71</v>
      </c>
      <c r="J102" s="145">
        <f>Mitglieder_Alphabetisch!J102</f>
        <v>1</v>
      </c>
      <c r="K102" s="160">
        <f>Mitglieder_Alphabetisch!K102</f>
        <v>0</v>
      </c>
      <c r="L102" s="96" t="str">
        <f>Mitglieder_Alphabetisch!L102</f>
        <v>RHe</v>
      </c>
    </row>
    <row r="103" spans="1:12" customFormat="1" hidden="1">
      <c r="A103" s="38" t="str">
        <f>Mitglieder_Alphabetisch!A103</f>
        <v>Zuname102</v>
      </c>
      <c r="B103" s="38" t="str">
        <f>Mitglieder_Alphabetisch!B103</f>
        <v>Vorn.102</v>
      </c>
      <c r="C103" s="5">
        <f>Mitglieder_Alphabetisch!C103</f>
        <v>19805</v>
      </c>
      <c r="D103" s="5">
        <f>Mitglieder_Alphabetisch!D103</f>
        <v>42755</v>
      </c>
      <c r="E103" s="5" t="str">
        <f>IF(Mitglieder_Alphabetisch!E103="","",Mitglieder_Alphabetisch!E103)</f>
        <v/>
      </c>
      <c r="F103" s="38" t="str">
        <f>Mitglieder_Alphabetisch!F103</f>
        <v>Strasse102</v>
      </c>
      <c r="G103" s="39" t="str">
        <f>Mitglieder_Alphabetisch!G103</f>
        <v>5xxx</v>
      </c>
      <c r="H103" s="38" t="str">
        <f>Mitglieder_Alphabetisch!H103</f>
        <v>Ort</v>
      </c>
      <c r="I103" s="39">
        <f>Mitglieder_Alphabetisch!I103</f>
        <v>64</v>
      </c>
      <c r="J103" s="145">
        <f>Mitglieder_Alphabetisch!J103</f>
        <v>1</v>
      </c>
      <c r="K103" s="160">
        <f>Mitglieder_Alphabetisch!K103</f>
        <v>0</v>
      </c>
      <c r="L103" s="87" t="str">
        <f>Mitglieder_Alphabetisch!L103</f>
        <v>HFr</v>
      </c>
    </row>
    <row r="104" spans="1:12" customFormat="1" hidden="1">
      <c r="A104" s="38" t="str">
        <f>Mitglieder_Alphabetisch!A104</f>
        <v>Zuname103</v>
      </c>
      <c r="B104" s="38" t="str">
        <f>Mitglieder_Alphabetisch!B104</f>
        <v>Vorn.103</v>
      </c>
      <c r="C104" s="5">
        <f>Mitglieder_Alphabetisch!C104</f>
        <v>8985</v>
      </c>
      <c r="D104" s="5">
        <f>Mitglieder_Alphabetisch!D104</f>
        <v>42046</v>
      </c>
      <c r="E104" s="5" t="str">
        <f>IF(Mitglieder_Alphabetisch!E104="","",Mitglieder_Alphabetisch!E104)</f>
        <v/>
      </c>
      <c r="F104" s="38" t="str">
        <f>Mitglieder_Alphabetisch!F104</f>
        <v>Strasse103</v>
      </c>
      <c r="G104" s="39" t="str">
        <f>Mitglieder_Alphabetisch!G104</f>
        <v>5xxx</v>
      </c>
      <c r="H104" s="38" t="str">
        <f>Mitglieder_Alphabetisch!H104</f>
        <v>Ort</v>
      </c>
      <c r="I104" s="39">
        <f>Mitglieder_Alphabetisch!I104</f>
        <v>94</v>
      </c>
      <c r="J104" s="145">
        <f>Mitglieder_Alphabetisch!J104</f>
        <v>3</v>
      </c>
      <c r="K104" s="160">
        <f>Mitglieder_Alphabetisch!K104</f>
        <v>0</v>
      </c>
      <c r="L104" s="87" t="str">
        <f>Mitglieder_Alphabetisch!L104</f>
        <v>HFr</v>
      </c>
    </row>
    <row r="105" spans="1:12" customFormat="1" hidden="1">
      <c r="A105" s="38" t="str">
        <f>Mitglieder_Alphabetisch!A105</f>
        <v>Zuname104</v>
      </c>
      <c r="B105" s="38" t="str">
        <f>Mitglieder_Alphabetisch!B105</f>
        <v>Vorn.104</v>
      </c>
      <c r="C105" s="5">
        <f>Mitglieder_Alphabetisch!C105</f>
        <v>16966</v>
      </c>
      <c r="D105" s="5">
        <f>Mitglieder_Alphabetisch!D105</f>
        <v>40445</v>
      </c>
      <c r="E105" s="5" t="str">
        <f>IF(Mitglieder_Alphabetisch!E105="","",Mitglieder_Alphabetisch!E105)</f>
        <v/>
      </c>
      <c r="F105" s="38" t="str">
        <f>Mitglieder_Alphabetisch!F105</f>
        <v>Strasse104</v>
      </c>
      <c r="G105" s="39" t="str">
        <f>Mitglieder_Alphabetisch!G105</f>
        <v>5xxx</v>
      </c>
      <c r="H105" s="38" t="str">
        <f>Mitglieder_Alphabetisch!H105</f>
        <v>Ort</v>
      </c>
      <c r="I105" s="39">
        <f>Mitglieder_Alphabetisch!I105</f>
        <v>72</v>
      </c>
      <c r="J105" s="145">
        <f>Mitglieder_Alphabetisch!J105</f>
        <v>8</v>
      </c>
      <c r="K105" s="160">
        <f>Mitglieder_Alphabetisch!K105</f>
        <v>0</v>
      </c>
      <c r="L105" s="88" t="str">
        <f>Mitglieder_Alphabetisch!L105</f>
        <v>HRo</v>
      </c>
    </row>
    <row r="106" spans="1:12" customFormat="1" hidden="1">
      <c r="A106" s="38" t="str">
        <f>Mitglieder_Alphabetisch!A106</f>
        <v>Zuname105</v>
      </c>
      <c r="B106" s="38" t="str">
        <f>Mitglieder_Alphabetisch!B106</f>
        <v>Vorn.105</v>
      </c>
      <c r="C106" s="5">
        <f>Mitglieder_Alphabetisch!C106</f>
        <v>13392</v>
      </c>
      <c r="D106" s="5">
        <f>Mitglieder_Alphabetisch!D106</f>
        <v>43054</v>
      </c>
      <c r="E106" s="5" t="str">
        <f>IF(Mitglieder_Alphabetisch!E106="","",Mitglieder_Alphabetisch!E106)</f>
        <v/>
      </c>
      <c r="F106" s="38" t="str">
        <f>Mitglieder_Alphabetisch!F106</f>
        <v>Strasse105</v>
      </c>
      <c r="G106" s="39" t="str">
        <f>Mitglieder_Alphabetisch!G106</f>
        <v>5xxx</v>
      </c>
      <c r="H106" s="38" t="str">
        <f>Mitglieder_Alphabetisch!H106</f>
        <v>Ort</v>
      </c>
      <c r="I106" s="39">
        <f>Mitglieder_Alphabetisch!I106</f>
        <v>82</v>
      </c>
      <c r="J106" s="145">
        <f>Mitglieder_Alphabetisch!J106</f>
        <v>1</v>
      </c>
      <c r="K106" s="160">
        <f>Mitglieder_Alphabetisch!K106</f>
        <v>0</v>
      </c>
      <c r="L106" s="86" t="str">
        <f>Mitglieder_Alphabetisch!L106</f>
        <v>SEr</v>
      </c>
    </row>
    <row r="107" spans="1:12" customFormat="1" hidden="1">
      <c r="A107" s="38" t="str">
        <f>Mitglieder_Alphabetisch!A107</f>
        <v>Zuname106</v>
      </c>
      <c r="B107" s="38" t="str">
        <f>Mitglieder_Alphabetisch!B107</f>
        <v>Vorn.106</v>
      </c>
      <c r="C107" s="5">
        <f>Mitglieder_Alphabetisch!C107</f>
        <v>12387</v>
      </c>
      <c r="D107" s="5">
        <f>Mitglieder_Alphabetisch!D107</f>
        <v>35870</v>
      </c>
      <c r="E107" s="5">
        <f>IF(Mitglieder_Alphabetisch!E107="","",Mitglieder_Alphabetisch!E107)</f>
        <v>26445</v>
      </c>
      <c r="F107" s="38" t="str">
        <f>Mitglieder_Alphabetisch!F107</f>
        <v>Strasse106</v>
      </c>
      <c r="G107" s="39" t="str">
        <f>Mitglieder_Alphabetisch!G107</f>
        <v>5xxx</v>
      </c>
      <c r="H107" s="38" t="str">
        <f>Mitglieder_Alphabetisch!H107</f>
        <v>Ort</v>
      </c>
      <c r="I107" s="39">
        <f>Mitglieder_Alphabetisch!I107</f>
        <v>85</v>
      </c>
      <c r="J107" s="145">
        <f>Mitglieder_Alphabetisch!J107</f>
        <v>20</v>
      </c>
      <c r="K107" s="160">
        <f>Mitglieder_Alphabetisch!K107</f>
        <v>46</v>
      </c>
      <c r="L107" s="96" t="str">
        <f>Mitglieder_Alphabetisch!L107</f>
        <v>RHe</v>
      </c>
    </row>
    <row r="108" spans="1:12" customFormat="1" hidden="1">
      <c r="A108" s="38" t="str">
        <f>Mitglieder_Alphabetisch!A108</f>
        <v>Zuname107</v>
      </c>
      <c r="B108" s="38" t="str">
        <f>Mitglieder_Alphabetisch!B108</f>
        <v>Vorn.107</v>
      </c>
      <c r="C108" s="5">
        <f>Mitglieder_Alphabetisch!C108</f>
        <v>18232</v>
      </c>
      <c r="D108" s="5">
        <f>Mitglieder_Alphabetisch!D108</f>
        <v>35870</v>
      </c>
      <c r="E108" s="5">
        <f>IF(Mitglieder_Alphabetisch!E108="","",Mitglieder_Alphabetisch!E108)</f>
        <v>26445</v>
      </c>
      <c r="F108" s="38" t="str">
        <f>Mitglieder_Alphabetisch!F108</f>
        <v>Strasse107</v>
      </c>
      <c r="G108" s="39" t="str">
        <f>Mitglieder_Alphabetisch!G108</f>
        <v>5xxx</v>
      </c>
      <c r="H108" s="38" t="str">
        <f>Mitglieder_Alphabetisch!H108</f>
        <v>Ort</v>
      </c>
      <c r="I108" s="39">
        <f>Mitglieder_Alphabetisch!I108</f>
        <v>69</v>
      </c>
      <c r="J108" s="145">
        <f>Mitglieder_Alphabetisch!J108</f>
        <v>20</v>
      </c>
      <c r="K108" s="160">
        <f>Mitglieder_Alphabetisch!K108</f>
        <v>46</v>
      </c>
      <c r="L108" s="96" t="str">
        <f>Mitglieder_Alphabetisch!L108</f>
        <v>RHe</v>
      </c>
    </row>
    <row r="109" spans="1:12" customFormat="1" hidden="1">
      <c r="A109" s="38" t="str">
        <f>Mitglieder_Alphabetisch!A109</f>
        <v>Zuname108</v>
      </c>
      <c r="B109" s="38" t="str">
        <f>Mitglieder_Alphabetisch!B109</f>
        <v>Vorn.108</v>
      </c>
      <c r="C109" s="5">
        <f>Mitglieder_Alphabetisch!C109</f>
        <v>13881</v>
      </c>
      <c r="D109" s="5">
        <f>Mitglieder_Alphabetisch!D109</f>
        <v>36865</v>
      </c>
      <c r="E109" s="5">
        <f>IF(Mitglieder_Alphabetisch!E109="","",Mitglieder_Alphabetisch!E109)</f>
        <v>27722</v>
      </c>
      <c r="F109" s="38" t="str">
        <f>Mitglieder_Alphabetisch!F109</f>
        <v>Strasse108</v>
      </c>
      <c r="G109" s="39" t="str">
        <f>Mitglieder_Alphabetisch!G109</f>
        <v>5xxx</v>
      </c>
      <c r="H109" s="38" t="str">
        <f>Mitglieder_Alphabetisch!H109</f>
        <v>Ort</v>
      </c>
      <c r="I109" s="39">
        <f>Mitglieder_Alphabetisch!I109</f>
        <v>80</v>
      </c>
      <c r="J109" s="145">
        <f>Mitglieder_Alphabetisch!J109</f>
        <v>18</v>
      </c>
      <c r="K109" s="160">
        <f>Mitglieder_Alphabetisch!K109</f>
        <v>43</v>
      </c>
      <c r="L109" s="99" t="str">
        <f>Mitglieder_Alphabetisch!L109</f>
        <v>BMa</v>
      </c>
    </row>
    <row r="110" spans="1:12" customFormat="1" hidden="1">
      <c r="A110" s="38" t="str">
        <f>Mitglieder_Alphabetisch!A110</f>
        <v>Zuname109</v>
      </c>
      <c r="B110" s="38" t="str">
        <f>Mitglieder_Alphabetisch!B110</f>
        <v>Vorn.109</v>
      </c>
      <c r="C110" s="5">
        <f>Mitglieder_Alphabetisch!C110</f>
        <v>15761</v>
      </c>
      <c r="D110" s="5">
        <f>Mitglieder_Alphabetisch!D110</f>
        <v>36865</v>
      </c>
      <c r="E110" s="5">
        <f>IF(Mitglieder_Alphabetisch!E110="","",Mitglieder_Alphabetisch!E110)</f>
        <v>27722</v>
      </c>
      <c r="F110" s="38" t="str">
        <f>Mitglieder_Alphabetisch!F110</f>
        <v>Strasse109</v>
      </c>
      <c r="G110" s="39" t="str">
        <f>Mitglieder_Alphabetisch!G110</f>
        <v>5xxx</v>
      </c>
      <c r="H110" s="38" t="str">
        <f>Mitglieder_Alphabetisch!H110</f>
        <v>Ort</v>
      </c>
      <c r="I110" s="39">
        <f>Mitglieder_Alphabetisch!I110</f>
        <v>75</v>
      </c>
      <c r="J110" s="145">
        <f>Mitglieder_Alphabetisch!J110</f>
        <v>18</v>
      </c>
      <c r="K110" s="160">
        <f>Mitglieder_Alphabetisch!K110</f>
        <v>43</v>
      </c>
      <c r="L110" s="99" t="str">
        <f>Mitglieder_Alphabetisch!L110</f>
        <v>BMa</v>
      </c>
    </row>
    <row r="111" spans="1:12" customFormat="1" hidden="1">
      <c r="A111" s="38" t="str">
        <f>Mitglieder_Alphabetisch!A111</f>
        <v>Zuname110</v>
      </c>
      <c r="B111" s="38" t="str">
        <f>Mitglieder_Alphabetisch!B111</f>
        <v>Vorn.110</v>
      </c>
      <c r="C111" s="5">
        <f>Mitglieder_Alphabetisch!C111</f>
        <v>14967</v>
      </c>
      <c r="D111" s="5">
        <f>Mitglieder_Alphabetisch!D111</f>
        <v>36865</v>
      </c>
      <c r="E111" s="5" t="str">
        <f>IF(Mitglieder_Alphabetisch!E111="","",Mitglieder_Alphabetisch!E111)</f>
        <v/>
      </c>
      <c r="F111" s="38" t="str">
        <f>Mitglieder_Alphabetisch!F111</f>
        <v>Strasse110</v>
      </c>
      <c r="G111" s="39" t="str">
        <f>Mitglieder_Alphabetisch!G111</f>
        <v>5xxx</v>
      </c>
      <c r="H111" s="38" t="str">
        <f>Mitglieder_Alphabetisch!H111</f>
        <v>Ort</v>
      </c>
      <c r="I111" s="39">
        <f>Mitglieder_Alphabetisch!I111</f>
        <v>78</v>
      </c>
      <c r="J111" s="145">
        <f>Mitglieder_Alphabetisch!J111</f>
        <v>18</v>
      </c>
      <c r="K111" s="160">
        <f>Mitglieder_Alphabetisch!K111</f>
        <v>0</v>
      </c>
      <c r="L111" s="96" t="str">
        <f>Mitglieder_Alphabetisch!L111</f>
        <v>RHe</v>
      </c>
    </row>
    <row r="112" spans="1:12" customFormat="1" hidden="1">
      <c r="A112" s="38" t="str">
        <f>Mitglieder_Alphabetisch!A112</f>
        <v>Zuname111</v>
      </c>
      <c r="B112" s="38" t="str">
        <f>Mitglieder_Alphabetisch!B112</f>
        <v>Vorn.111</v>
      </c>
      <c r="C112" s="5">
        <f>Mitglieder_Alphabetisch!C112</f>
        <v>19081</v>
      </c>
      <c r="D112" s="5">
        <f>Mitglieder_Alphabetisch!D112</f>
        <v>41001</v>
      </c>
      <c r="E112" s="5">
        <f>IF(Mitglieder_Alphabetisch!E112="","",Mitglieder_Alphabetisch!E112)</f>
        <v>27503</v>
      </c>
      <c r="F112" s="38" t="str">
        <f>Mitglieder_Alphabetisch!F112</f>
        <v>Strasse111</v>
      </c>
      <c r="G112" s="39" t="str">
        <f>Mitglieder_Alphabetisch!G112</f>
        <v>5xxx</v>
      </c>
      <c r="H112" s="38" t="str">
        <f>Mitglieder_Alphabetisch!H112</f>
        <v>Ort</v>
      </c>
      <c r="I112" s="39">
        <f>Mitglieder_Alphabetisch!I112</f>
        <v>66</v>
      </c>
      <c r="J112" s="145">
        <f>Mitglieder_Alphabetisch!J112</f>
        <v>6</v>
      </c>
      <c r="K112" s="160">
        <f>Mitglieder_Alphabetisch!K112</f>
        <v>43</v>
      </c>
      <c r="L112" s="96" t="str">
        <f>Mitglieder_Alphabetisch!L112</f>
        <v>RHe</v>
      </c>
    </row>
    <row r="113" spans="1:12" customFormat="1" hidden="1">
      <c r="A113" s="38" t="str">
        <f>Mitglieder_Alphabetisch!A113</f>
        <v>Zuname112</v>
      </c>
      <c r="B113" s="38" t="str">
        <f>Mitglieder_Alphabetisch!B113</f>
        <v>Vorn.112</v>
      </c>
      <c r="C113" s="5">
        <f>Mitglieder_Alphabetisch!C113</f>
        <v>16211</v>
      </c>
      <c r="D113" s="5">
        <f>Mitglieder_Alphabetisch!D113</f>
        <v>38394</v>
      </c>
      <c r="E113" s="5" t="str">
        <f>IF(Mitglieder_Alphabetisch!E113="","",Mitglieder_Alphabetisch!E113)</f>
        <v/>
      </c>
      <c r="F113" s="38" t="str">
        <f>Mitglieder_Alphabetisch!F113</f>
        <v>Strasse112</v>
      </c>
      <c r="G113" s="39" t="str">
        <f>Mitglieder_Alphabetisch!G113</f>
        <v>5xxx</v>
      </c>
      <c r="H113" s="38" t="str">
        <f>Mitglieder_Alphabetisch!H113</f>
        <v>Ort</v>
      </c>
      <c r="I113" s="39">
        <f>Mitglieder_Alphabetisch!I113</f>
        <v>74</v>
      </c>
      <c r="J113" s="145">
        <f>Mitglieder_Alphabetisch!J113</f>
        <v>13</v>
      </c>
      <c r="K113" s="160">
        <f>Mitglieder_Alphabetisch!K113</f>
        <v>0</v>
      </c>
      <c r="L113" s="87" t="str">
        <f>Mitglieder_Alphabetisch!L113</f>
        <v>HFr</v>
      </c>
    </row>
    <row r="114" spans="1:12" customFormat="1" hidden="1">
      <c r="A114" s="38" t="str">
        <f>Mitglieder_Alphabetisch!A114</f>
        <v>Zuname113</v>
      </c>
      <c r="B114" s="38" t="str">
        <f>Mitglieder_Alphabetisch!B114</f>
        <v>Vorn.113</v>
      </c>
      <c r="C114" s="5">
        <f>Mitglieder_Alphabetisch!C114</f>
        <v>15295</v>
      </c>
      <c r="D114" s="5">
        <f>Mitglieder_Alphabetisch!D114</f>
        <v>42723</v>
      </c>
      <c r="E114" s="5" t="str">
        <f>IF(Mitglieder_Alphabetisch!E114="","",Mitglieder_Alphabetisch!E114)</f>
        <v/>
      </c>
      <c r="F114" s="38" t="str">
        <f>Mitglieder_Alphabetisch!F114</f>
        <v>Strasse113</v>
      </c>
      <c r="G114" s="39" t="str">
        <f>Mitglieder_Alphabetisch!G114</f>
        <v>5xxx</v>
      </c>
      <c r="H114" s="38" t="str">
        <f>Mitglieder_Alphabetisch!H114</f>
        <v>Ort</v>
      </c>
      <c r="I114" s="39">
        <f>Mitglieder_Alphabetisch!I114</f>
        <v>77</v>
      </c>
      <c r="J114" s="145">
        <f>Mitglieder_Alphabetisch!J114</f>
        <v>2</v>
      </c>
      <c r="K114" s="160">
        <f>Mitglieder_Alphabetisch!K114</f>
        <v>0</v>
      </c>
      <c r="L114" s="96" t="str">
        <f>Mitglieder_Alphabetisch!L114</f>
        <v>RHe</v>
      </c>
    </row>
    <row r="115" spans="1:12" customFormat="1" hidden="1">
      <c r="A115" s="38" t="str">
        <f>Mitglieder_Alphabetisch!A115</f>
        <v>Zuname114</v>
      </c>
      <c r="B115" s="38" t="str">
        <f>Mitglieder_Alphabetisch!B115</f>
        <v>Vorn.114</v>
      </c>
      <c r="C115" s="5">
        <f>Mitglieder_Alphabetisch!C115</f>
        <v>18056</v>
      </c>
      <c r="D115" s="5">
        <f>Mitglieder_Alphabetisch!D115</f>
        <v>40147</v>
      </c>
      <c r="E115" s="5">
        <f>IF(Mitglieder_Alphabetisch!E115="","",Mitglieder_Alphabetisch!E115)</f>
        <v>27503</v>
      </c>
      <c r="F115" s="38" t="str">
        <f>Mitglieder_Alphabetisch!F115</f>
        <v>Strasse114</v>
      </c>
      <c r="G115" s="39" t="str">
        <f>Mitglieder_Alphabetisch!G115</f>
        <v>5xxx</v>
      </c>
      <c r="H115" s="38" t="str">
        <f>Mitglieder_Alphabetisch!H115</f>
        <v>Ort</v>
      </c>
      <c r="I115" s="39">
        <f>Mitglieder_Alphabetisch!I115</f>
        <v>69</v>
      </c>
      <c r="J115" s="145">
        <f>Mitglieder_Alphabetisch!J115</f>
        <v>9</v>
      </c>
      <c r="K115" s="160">
        <f>Mitglieder_Alphabetisch!K115</f>
        <v>43</v>
      </c>
      <c r="L115" s="96" t="str">
        <f>Mitglieder_Alphabetisch!L115</f>
        <v>RHe</v>
      </c>
    </row>
    <row r="116" spans="1:12" customFormat="1" hidden="1">
      <c r="A116" s="38" t="str">
        <f>Mitglieder_Alphabetisch!A116</f>
        <v>Zuname115</v>
      </c>
      <c r="B116" s="38" t="str">
        <f>Mitglieder_Alphabetisch!B116</f>
        <v>Vorn.115</v>
      </c>
      <c r="C116" s="5">
        <f>Mitglieder_Alphabetisch!C116</f>
        <v>18918</v>
      </c>
      <c r="D116" s="5">
        <f>Mitglieder_Alphabetisch!D116</f>
        <v>40435</v>
      </c>
      <c r="E116" s="5">
        <f>IF(Mitglieder_Alphabetisch!E116="","",Mitglieder_Alphabetisch!E116)</f>
        <v>26453</v>
      </c>
      <c r="F116" s="38" t="str">
        <f>Mitglieder_Alphabetisch!F116</f>
        <v>Strasse115</v>
      </c>
      <c r="G116" s="39" t="str">
        <f>Mitglieder_Alphabetisch!G116</f>
        <v>5xxx</v>
      </c>
      <c r="H116" s="38" t="str">
        <f>Mitglieder_Alphabetisch!H116</f>
        <v>Ort</v>
      </c>
      <c r="I116" s="39">
        <f>Mitglieder_Alphabetisch!I116</f>
        <v>67</v>
      </c>
      <c r="J116" s="145">
        <f>Mitglieder_Alphabetisch!J116</f>
        <v>8</v>
      </c>
      <c r="K116" s="160">
        <f>Mitglieder_Alphabetisch!K116</f>
        <v>46</v>
      </c>
      <c r="L116" s="86" t="str">
        <f>Mitglieder_Alphabetisch!L116</f>
        <v>SEr</v>
      </c>
    </row>
    <row r="117" spans="1:12" customFormat="1" hidden="1">
      <c r="A117" s="38" t="str">
        <f>Mitglieder_Alphabetisch!A117</f>
        <v>Zuname116</v>
      </c>
      <c r="B117" s="38" t="str">
        <f>Mitglieder_Alphabetisch!B117</f>
        <v>Vorn.116</v>
      </c>
      <c r="C117" s="5">
        <f>Mitglieder_Alphabetisch!C117</f>
        <v>18202</v>
      </c>
      <c r="D117" s="5">
        <f>Mitglieder_Alphabetisch!D117</f>
        <v>40435</v>
      </c>
      <c r="E117" s="5">
        <f>IF(Mitglieder_Alphabetisch!E117="","",Mitglieder_Alphabetisch!E117)</f>
        <v>26453</v>
      </c>
      <c r="F117" s="38" t="str">
        <f>Mitglieder_Alphabetisch!F117</f>
        <v>Strasse116</v>
      </c>
      <c r="G117" s="39" t="str">
        <f>Mitglieder_Alphabetisch!G117</f>
        <v>5xxx</v>
      </c>
      <c r="H117" s="38" t="str">
        <f>Mitglieder_Alphabetisch!H117</f>
        <v>Ort</v>
      </c>
      <c r="I117" s="39">
        <f>Mitglieder_Alphabetisch!I117</f>
        <v>69</v>
      </c>
      <c r="J117" s="145">
        <f>Mitglieder_Alphabetisch!J117</f>
        <v>8</v>
      </c>
      <c r="K117" s="160">
        <f>Mitglieder_Alphabetisch!K117</f>
        <v>46</v>
      </c>
      <c r="L117" s="86" t="str">
        <f>Mitglieder_Alphabetisch!L117</f>
        <v>SEr</v>
      </c>
    </row>
    <row r="118" spans="1:12" customFormat="1" hidden="1">
      <c r="A118" s="38" t="str">
        <f>Mitglieder_Alphabetisch!A118</f>
        <v>Zuname117</v>
      </c>
      <c r="B118" s="38" t="str">
        <f>Mitglieder_Alphabetisch!B118</f>
        <v>Vorn.117</v>
      </c>
      <c r="C118" s="5">
        <f>Mitglieder_Alphabetisch!C118</f>
        <v>17051</v>
      </c>
      <c r="D118" s="5">
        <f>Mitglieder_Alphabetisch!D118</f>
        <v>42664</v>
      </c>
      <c r="E118" s="5" t="str">
        <f>IF(Mitglieder_Alphabetisch!E118="","",Mitglieder_Alphabetisch!E118)</f>
        <v/>
      </c>
      <c r="F118" s="38" t="str">
        <f>Mitglieder_Alphabetisch!F118</f>
        <v>Strasse117</v>
      </c>
      <c r="G118" s="39" t="str">
        <f>Mitglieder_Alphabetisch!G118</f>
        <v>5xxx</v>
      </c>
      <c r="H118" s="38" t="str">
        <f>Mitglieder_Alphabetisch!H118</f>
        <v>Ort</v>
      </c>
      <c r="I118" s="39">
        <f>Mitglieder_Alphabetisch!I118</f>
        <v>72</v>
      </c>
      <c r="J118" s="145">
        <f>Mitglieder_Alphabetisch!J118</f>
        <v>2</v>
      </c>
      <c r="K118" s="160">
        <f>Mitglieder_Alphabetisch!K118</f>
        <v>0</v>
      </c>
      <c r="L118" s="88" t="str">
        <f>Mitglieder_Alphabetisch!L118</f>
        <v>HRo</v>
      </c>
    </row>
    <row r="119" spans="1:12" customFormat="1" hidden="1">
      <c r="A119" s="38" t="str">
        <f>Mitglieder_Alphabetisch!A119</f>
        <v>Zuname118</v>
      </c>
      <c r="B119" s="38" t="str">
        <f>Mitglieder_Alphabetisch!B119</f>
        <v>Vorn.118</v>
      </c>
      <c r="C119" s="5">
        <f>Mitglieder_Alphabetisch!C119</f>
        <v>11415</v>
      </c>
      <c r="D119" s="5">
        <f>Mitglieder_Alphabetisch!D119</f>
        <v>34027</v>
      </c>
      <c r="E119" s="5" t="str">
        <f>IF(Mitglieder_Alphabetisch!E119="","",Mitglieder_Alphabetisch!E119)</f>
        <v/>
      </c>
      <c r="F119" s="38" t="str">
        <f>Mitglieder_Alphabetisch!F119</f>
        <v>Strasse118</v>
      </c>
      <c r="G119" s="39" t="str">
        <f>Mitglieder_Alphabetisch!G119</f>
        <v>5xxx</v>
      </c>
      <c r="H119" s="38" t="str">
        <f>Mitglieder_Alphabetisch!H119</f>
        <v>Ort</v>
      </c>
      <c r="I119" s="39">
        <f>Mitglieder_Alphabetisch!I119</f>
        <v>87</v>
      </c>
      <c r="J119" s="145">
        <f>Mitglieder_Alphabetisch!J119</f>
        <v>25</v>
      </c>
      <c r="K119" s="160">
        <f>Mitglieder_Alphabetisch!K119</f>
        <v>0</v>
      </c>
      <c r="L119" s="98" t="str">
        <f>Mitglieder_Alphabetisch!L119</f>
        <v>BHe</v>
      </c>
    </row>
    <row r="120" spans="1:12" customFormat="1" hidden="1">
      <c r="A120" s="38" t="str">
        <f>Mitglieder_Alphabetisch!A120</f>
        <v>Zuname119</v>
      </c>
      <c r="B120" s="38" t="str">
        <f>Mitglieder_Alphabetisch!B120</f>
        <v>Vorn.119</v>
      </c>
      <c r="C120" s="5">
        <f>Mitglieder_Alphabetisch!C120</f>
        <v>16527</v>
      </c>
      <c r="D120" s="5">
        <f>Mitglieder_Alphabetisch!D120</f>
        <v>40519</v>
      </c>
      <c r="E120" s="5" t="str">
        <f>IF(Mitglieder_Alphabetisch!E120="","",Mitglieder_Alphabetisch!E120)</f>
        <v/>
      </c>
      <c r="F120" s="38" t="str">
        <f>Mitglieder_Alphabetisch!F120</f>
        <v>Strasse119</v>
      </c>
      <c r="G120" s="39" t="str">
        <f>Mitglieder_Alphabetisch!G120</f>
        <v>5xxx</v>
      </c>
      <c r="H120" s="38" t="str">
        <f>Mitglieder_Alphabetisch!H120</f>
        <v>Ort</v>
      </c>
      <c r="I120" s="39">
        <f>Mitglieder_Alphabetisch!I120</f>
        <v>73</v>
      </c>
      <c r="J120" s="145">
        <f>Mitglieder_Alphabetisch!J120</f>
        <v>8</v>
      </c>
      <c r="K120" s="160">
        <f>Mitglieder_Alphabetisch!K120</f>
        <v>0</v>
      </c>
      <c r="L120" s="88" t="str">
        <f>Mitglieder_Alphabetisch!L120</f>
        <v>HRo</v>
      </c>
    </row>
    <row r="121" spans="1:12" customFormat="1" hidden="1">
      <c r="A121" s="38" t="str">
        <f>Mitglieder_Alphabetisch!A121</f>
        <v>Zuname120</v>
      </c>
      <c r="B121" s="38" t="str">
        <f>Mitglieder_Alphabetisch!B121</f>
        <v>Vorn.120</v>
      </c>
      <c r="C121" s="5">
        <f>Mitglieder_Alphabetisch!C121</f>
        <v>14869</v>
      </c>
      <c r="D121" s="5">
        <f>Mitglieder_Alphabetisch!D121</f>
        <v>40681</v>
      </c>
      <c r="E121" s="5" t="str">
        <f>IF(Mitglieder_Alphabetisch!E121="","",Mitglieder_Alphabetisch!E121)</f>
        <v/>
      </c>
      <c r="F121" s="38" t="str">
        <f>Mitglieder_Alphabetisch!F121</f>
        <v>Strasse120</v>
      </c>
      <c r="G121" s="39" t="str">
        <f>Mitglieder_Alphabetisch!G121</f>
        <v>5xxx</v>
      </c>
      <c r="H121" s="38" t="str">
        <f>Mitglieder_Alphabetisch!H121</f>
        <v>Ort</v>
      </c>
      <c r="I121" s="39">
        <f>Mitglieder_Alphabetisch!I121</f>
        <v>78</v>
      </c>
      <c r="J121" s="145">
        <f>Mitglieder_Alphabetisch!J121</f>
        <v>7</v>
      </c>
      <c r="K121" s="160">
        <f>Mitglieder_Alphabetisch!K121</f>
        <v>0</v>
      </c>
      <c r="L121" s="98" t="str">
        <f>Mitglieder_Alphabetisch!L121</f>
        <v>BHe</v>
      </c>
    </row>
    <row r="122" spans="1:12" customFormat="1" hidden="1">
      <c r="A122" s="38" t="str">
        <f>Mitglieder_Alphabetisch!A122</f>
        <v>Zuname121</v>
      </c>
      <c r="B122" s="38" t="str">
        <f>Mitglieder_Alphabetisch!B122</f>
        <v>Vorn.121</v>
      </c>
      <c r="C122" s="5">
        <f>Mitglieder_Alphabetisch!C122</f>
        <v>14519</v>
      </c>
      <c r="D122" s="5">
        <f>Mitglieder_Alphabetisch!D122</f>
        <v>41732</v>
      </c>
      <c r="E122" s="5" t="str">
        <f>IF(Mitglieder_Alphabetisch!E122="","",Mitglieder_Alphabetisch!E122)</f>
        <v/>
      </c>
      <c r="F122" s="38" t="str">
        <f>Mitglieder_Alphabetisch!F122</f>
        <v>Strasse121</v>
      </c>
      <c r="G122" s="39" t="str">
        <f>Mitglieder_Alphabetisch!G122</f>
        <v>5xxx</v>
      </c>
      <c r="H122" s="38" t="str">
        <f>Mitglieder_Alphabetisch!H122</f>
        <v>Ort</v>
      </c>
      <c r="I122" s="39">
        <f>Mitglieder_Alphabetisch!I122</f>
        <v>79</v>
      </c>
      <c r="J122" s="145">
        <f>Mitglieder_Alphabetisch!J122</f>
        <v>4</v>
      </c>
      <c r="K122" s="160">
        <f>Mitglieder_Alphabetisch!K122</f>
        <v>0</v>
      </c>
      <c r="L122" s="86" t="str">
        <f>Mitglieder_Alphabetisch!L122</f>
        <v>SEr</v>
      </c>
    </row>
    <row r="123" spans="1:12" customFormat="1" hidden="1">
      <c r="A123" s="38" t="str">
        <f>Mitglieder_Alphabetisch!A123</f>
        <v>Zuname122</v>
      </c>
      <c r="B123" s="38" t="str">
        <f>Mitglieder_Alphabetisch!B123</f>
        <v>Vorn.122</v>
      </c>
      <c r="C123" s="5">
        <f>Mitglieder_Alphabetisch!C123</f>
        <v>14519</v>
      </c>
      <c r="D123" s="5">
        <f>Mitglieder_Alphabetisch!D123</f>
        <v>41732</v>
      </c>
      <c r="E123" s="5" t="str">
        <f>IF(Mitglieder_Alphabetisch!E123="","",Mitglieder_Alphabetisch!E123)</f>
        <v/>
      </c>
      <c r="F123" s="38" t="str">
        <f>Mitglieder_Alphabetisch!F123</f>
        <v>Strasse122</v>
      </c>
      <c r="G123" s="39" t="str">
        <f>Mitglieder_Alphabetisch!G123</f>
        <v>5xxx</v>
      </c>
      <c r="H123" s="38" t="str">
        <f>Mitglieder_Alphabetisch!H123</f>
        <v>Ort</v>
      </c>
      <c r="I123" s="39">
        <f>Mitglieder_Alphabetisch!I123</f>
        <v>79</v>
      </c>
      <c r="J123" s="145">
        <f>Mitglieder_Alphabetisch!J123</f>
        <v>4</v>
      </c>
      <c r="K123" s="160">
        <f>Mitglieder_Alphabetisch!K123</f>
        <v>0</v>
      </c>
      <c r="L123" s="87" t="str">
        <f>Mitglieder_Alphabetisch!L123</f>
        <v>HFR</v>
      </c>
    </row>
    <row r="124" spans="1:12" customFormat="1" hidden="1">
      <c r="A124" s="38" t="str">
        <f>Mitglieder_Alphabetisch!A124</f>
        <v>Zuname123</v>
      </c>
      <c r="B124" s="38" t="str">
        <f>Mitglieder_Alphabetisch!B124</f>
        <v>Vorn.123</v>
      </c>
      <c r="C124" s="5">
        <f>Mitglieder_Alphabetisch!C124</f>
        <v>14993</v>
      </c>
      <c r="D124" s="5">
        <f>Mitglieder_Alphabetisch!D124</f>
        <v>39785</v>
      </c>
      <c r="E124" s="5" t="str">
        <f>IF(Mitglieder_Alphabetisch!E124="","",Mitglieder_Alphabetisch!E124)</f>
        <v/>
      </c>
      <c r="F124" s="38" t="str">
        <f>Mitglieder_Alphabetisch!F124</f>
        <v>Strasse123</v>
      </c>
      <c r="G124" s="39" t="str">
        <f>Mitglieder_Alphabetisch!G124</f>
        <v>5xxx</v>
      </c>
      <c r="H124" s="38" t="str">
        <f>Mitglieder_Alphabetisch!H124</f>
        <v>Ort</v>
      </c>
      <c r="I124" s="39">
        <f>Mitglieder_Alphabetisch!I124</f>
        <v>77</v>
      </c>
      <c r="J124" s="145">
        <f>Mitglieder_Alphabetisch!J124</f>
        <v>10</v>
      </c>
      <c r="K124" s="160">
        <f>Mitglieder_Alphabetisch!K124</f>
        <v>0</v>
      </c>
      <c r="L124" s="96" t="str">
        <f>Mitglieder_Alphabetisch!L124</f>
        <v>RHe</v>
      </c>
    </row>
    <row r="125" spans="1:12" customFormat="1" hidden="1">
      <c r="A125" s="38" t="str">
        <f>Mitglieder_Alphabetisch!A125</f>
        <v>Zuname124</v>
      </c>
      <c r="B125" s="38" t="str">
        <f>Mitglieder_Alphabetisch!B125</f>
        <v>Vorn.124</v>
      </c>
      <c r="C125" s="5">
        <f>Mitglieder_Alphabetisch!C125</f>
        <v>19058</v>
      </c>
      <c r="D125" s="146">
        <f>Mitglieder_Alphabetisch!D125</f>
        <v>40927</v>
      </c>
      <c r="E125" s="5" t="str">
        <f>IF(Mitglieder_Alphabetisch!E125="","",Mitglieder_Alphabetisch!E125)</f>
        <v/>
      </c>
      <c r="F125" s="38" t="str">
        <f>Mitglieder_Alphabetisch!F125</f>
        <v>Strasse124</v>
      </c>
      <c r="G125" s="39" t="str">
        <f>Mitglieder_Alphabetisch!G125</f>
        <v>5xxx</v>
      </c>
      <c r="H125" s="38" t="str">
        <f>Mitglieder_Alphabetisch!H125</f>
        <v>Ort</v>
      </c>
      <c r="I125" s="39">
        <f>Mitglieder_Alphabetisch!I125</f>
        <v>66</v>
      </c>
      <c r="J125" s="145">
        <f>Mitglieder_Alphabetisch!J125</f>
        <v>6</v>
      </c>
      <c r="K125" s="160">
        <f>Mitglieder_Alphabetisch!K125</f>
        <v>0</v>
      </c>
      <c r="L125" s="88" t="str">
        <f>Mitglieder_Alphabetisch!L125</f>
        <v>HRo</v>
      </c>
    </row>
    <row r="126" spans="1:12" customFormat="1" hidden="1">
      <c r="A126" s="38" t="str">
        <f>Mitglieder_Alphabetisch!A126</f>
        <v>Zuname125</v>
      </c>
      <c r="B126" s="38" t="str">
        <f>Mitglieder_Alphabetisch!B126</f>
        <v>Vorn.125</v>
      </c>
      <c r="C126" s="5">
        <f>Mitglieder_Alphabetisch!C126</f>
        <v>19475</v>
      </c>
      <c r="D126" s="146">
        <f>Mitglieder_Alphabetisch!D126</f>
        <v>38673</v>
      </c>
      <c r="E126" s="5">
        <f>IF(Mitglieder_Alphabetisch!E126="","",Mitglieder_Alphabetisch!E126)</f>
        <v>29771</v>
      </c>
      <c r="F126" s="38" t="str">
        <f>Mitglieder_Alphabetisch!F126</f>
        <v>Strasse125</v>
      </c>
      <c r="G126" s="39" t="str">
        <f>Mitglieder_Alphabetisch!G126</f>
        <v>5xxx</v>
      </c>
      <c r="H126" s="38" t="str">
        <f>Mitglieder_Alphabetisch!H126</f>
        <v>Ort</v>
      </c>
      <c r="I126" s="39">
        <f>Mitglieder_Alphabetisch!I126</f>
        <v>65</v>
      </c>
      <c r="J126" s="145">
        <f>Mitglieder_Alphabetisch!J126</f>
        <v>13</v>
      </c>
      <c r="K126" s="160">
        <f>Mitglieder_Alphabetisch!K126</f>
        <v>37</v>
      </c>
      <c r="L126" s="96" t="str">
        <f>Mitglieder_Alphabetisch!L126</f>
        <v>RHe</v>
      </c>
    </row>
    <row r="127" spans="1:12" customFormat="1" hidden="1">
      <c r="A127" s="38" t="str">
        <f>Mitglieder_Alphabetisch!A127</f>
        <v>Zuname126</v>
      </c>
      <c r="B127" s="38" t="str">
        <f>Mitglieder_Alphabetisch!B127</f>
        <v>Vorn.126</v>
      </c>
      <c r="C127" s="5">
        <f>Mitglieder_Alphabetisch!C127</f>
        <v>15939</v>
      </c>
      <c r="D127" s="146">
        <f>Mitglieder_Alphabetisch!D127</f>
        <v>38673</v>
      </c>
      <c r="E127" s="5">
        <f>IF(Mitglieder_Alphabetisch!E127="","",Mitglieder_Alphabetisch!E127)</f>
        <v>29771</v>
      </c>
      <c r="F127" s="38" t="str">
        <f>Mitglieder_Alphabetisch!F127</f>
        <v>Strasse126</v>
      </c>
      <c r="G127" s="39" t="str">
        <f>Mitglieder_Alphabetisch!G127</f>
        <v>5xxx</v>
      </c>
      <c r="H127" s="38" t="str">
        <f>Mitglieder_Alphabetisch!H127</f>
        <v>Ort</v>
      </c>
      <c r="I127" s="39">
        <f>Mitglieder_Alphabetisch!I127</f>
        <v>75</v>
      </c>
      <c r="J127" s="145">
        <f>Mitglieder_Alphabetisch!J127</f>
        <v>13</v>
      </c>
      <c r="K127" s="160">
        <f>Mitglieder_Alphabetisch!K127</f>
        <v>37</v>
      </c>
      <c r="L127" s="96" t="str">
        <f>Mitglieder_Alphabetisch!L127</f>
        <v>RHe</v>
      </c>
    </row>
    <row r="128" spans="1:12" customFormat="1" hidden="1">
      <c r="A128" s="38" t="str">
        <f>Mitglieder_Alphabetisch!A128</f>
        <v>Zuname127</v>
      </c>
      <c r="B128" s="38" t="str">
        <f>Mitglieder_Alphabetisch!B128</f>
        <v>Vorn.127</v>
      </c>
      <c r="C128" s="5">
        <f>Mitglieder_Alphabetisch!C128</f>
        <v>13615</v>
      </c>
      <c r="D128" s="5">
        <f>Mitglieder_Alphabetisch!D128</f>
        <v>37746</v>
      </c>
      <c r="E128" s="5">
        <f>IF(Mitglieder_Alphabetisch!E128="","",Mitglieder_Alphabetisch!E128)</f>
        <v>21784</v>
      </c>
      <c r="F128" s="38" t="str">
        <f>Mitglieder_Alphabetisch!F128</f>
        <v>Strasse127</v>
      </c>
      <c r="G128" s="39" t="str">
        <f>Mitglieder_Alphabetisch!G128</f>
        <v>5xxx</v>
      </c>
      <c r="H128" s="38" t="str">
        <f>Mitglieder_Alphabetisch!H128</f>
        <v>Ort</v>
      </c>
      <c r="I128" s="39">
        <f>Mitglieder_Alphabetisch!I128</f>
        <v>81</v>
      </c>
      <c r="J128" s="145">
        <f>Mitglieder_Alphabetisch!J128</f>
        <v>15</v>
      </c>
      <c r="K128" s="160">
        <f>Mitglieder_Alphabetisch!K128</f>
        <v>59</v>
      </c>
      <c r="L128" s="99" t="str">
        <f>Mitglieder_Alphabetisch!L128</f>
        <v>BMa</v>
      </c>
    </row>
    <row r="129" spans="1:12" customFormat="1" hidden="1">
      <c r="A129" s="38" t="str">
        <f>Mitglieder_Alphabetisch!A129</f>
        <v>Zuname128</v>
      </c>
      <c r="B129" s="38" t="str">
        <f>Mitglieder_Alphabetisch!B129</f>
        <v>Vorn.128</v>
      </c>
      <c r="C129" s="5">
        <f>Mitglieder_Alphabetisch!C129</f>
        <v>15139</v>
      </c>
      <c r="D129" s="5">
        <f>Mitglieder_Alphabetisch!D129</f>
        <v>37746</v>
      </c>
      <c r="E129" s="5">
        <f>IF(Mitglieder_Alphabetisch!E129="","",Mitglieder_Alphabetisch!E129)</f>
        <v>21784</v>
      </c>
      <c r="F129" s="38" t="str">
        <f>Mitglieder_Alphabetisch!F129</f>
        <v>Strasse128</v>
      </c>
      <c r="G129" s="39" t="str">
        <f>Mitglieder_Alphabetisch!G129</f>
        <v>5xxx</v>
      </c>
      <c r="H129" s="38" t="str">
        <f>Mitglieder_Alphabetisch!H129</f>
        <v>Ort</v>
      </c>
      <c r="I129" s="39">
        <f>Mitglieder_Alphabetisch!I129</f>
        <v>77</v>
      </c>
      <c r="J129" s="145">
        <f>Mitglieder_Alphabetisch!J129</f>
        <v>15</v>
      </c>
      <c r="K129" s="160">
        <f>Mitglieder_Alphabetisch!K129</f>
        <v>59</v>
      </c>
      <c r="L129" s="99" t="str">
        <f>Mitglieder_Alphabetisch!L129</f>
        <v>BMa</v>
      </c>
    </row>
    <row r="130" spans="1:12" customFormat="1" hidden="1">
      <c r="A130" s="38" t="str">
        <f>Mitglieder_Alphabetisch!A130</f>
        <v>Zuname129</v>
      </c>
      <c r="B130" s="38" t="str">
        <f>Mitglieder_Alphabetisch!B130</f>
        <v>Vorn.129</v>
      </c>
      <c r="C130" s="5">
        <f>Mitglieder_Alphabetisch!C130</f>
        <v>7238</v>
      </c>
      <c r="D130" s="5">
        <f>Mitglieder_Alphabetisch!D130</f>
        <v>31106</v>
      </c>
      <c r="E130" s="5" t="str">
        <f>IF(Mitglieder_Alphabetisch!E130="","",Mitglieder_Alphabetisch!E130)</f>
        <v/>
      </c>
      <c r="F130" s="38" t="str">
        <f>Mitglieder_Alphabetisch!F130</f>
        <v>Strasse129</v>
      </c>
      <c r="G130" s="39" t="str">
        <f>Mitglieder_Alphabetisch!G130</f>
        <v>5xxx</v>
      </c>
      <c r="H130" s="38" t="str">
        <f>Mitglieder_Alphabetisch!H130</f>
        <v>Ort</v>
      </c>
      <c r="I130" s="39">
        <f>Mitglieder_Alphabetisch!I130</f>
        <v>99</v>
      </c>
      <c r="J130" s="145">
        <f>Mitglieder_Alphabetisch!J130</f>
        <v>33</v>
      </c>
      <c r="K130" s="160">
        <f>Mitglieder_Alphabetisch!K130</f>
        <v>0</v>
      </c>
      <c r="L130" s="87" t="str">
        <f>Mitglieder_Alphabetisch!L130</f>
        <v>HFr</v>
      </c>
    </row>
    <row r="131" spans="1:12" customFormat="1" hidden="1">
      <c r="A131" s="38" t="str">
        <f>Mitglieder_Alphabetisch!A131</f>
        <v>Zuname130</v>
      </c>
      <c r="B131" s="38" t="str">
        <f>Mitglieder_Alphabetisch!B131</f>
        <v>Vorn.130</v>
      </c>
      <c r="C131" s="5">
        <f>Mitglieder_Alphabetisch!C131</f>
        <v>12207</v>
      </c>
      <c r="D131" s="5">
        <f>Mitglieder_Alphabetisch!D131</f>
        <v>36130</v>
      </c>
      <c r="E131" s="5" t="str">
        <f>IF(Mitglieder_Alphabetisch!E131="","",Mitglieder_Alphabetisch!E131)</f>
        <v/>
      </c>
      <c r="F131" s="38" t="str">
        <f>Mitglieder_Alphabetisch!F131</f>
        <v>Strasse130</v>
      </c>
      <c r="G131" s="39" t="str">
        <f>Mitglieder_Alphabetisch!G131</f>
        <v>5xxx</v>
      </c>
      <c r="H131" s="38" t="str">
        <f>Mitglieder_Alphabetisch!H131</f>
        <v>Ort</v>
      </c>
      <c r="I131" s="39">
        <f>Mitglieder_Alphabetisch!I131</f>
        <v>85</v>
      </c>
      <c r="J131" s="145">
        <f>Mitglieder_Alphabetisch!J131</f>
        <v>20</v>
      </c>
      <c r="K131" s="160">
        <f>Mitglieder_Alphabetisch!K131</f>
        <v>0</v>
      </c>
      <c r="L131" s="96" t="str">
        <f>Mitglieder_Alphabetisch!L131</f>
        <v>RHe</v>
      </c>
    </row>
    <row r="132" spans="1:12" customFormat="1" hidden="1">
      <c r="A132" s="38" t="str">
        <f>Mitglieder_Alphabetisch!A132</f>
        <v>Zuname131</v>
      </c>
      <c r="B132" s="38" t="str">
        <f>Mitglieder_Alphabetisch!B132</f>
        <v>Vorn.131</v>
      </c>
      <c r="C132" s="5">
        <f>Mitglieder_Alphabetisch!C132</f>
        <v>12359</v>
      </c>
      <c r="D132" s="5">
        <f>Mitglieder_Alphabetisch!D132</f>
        <v>43110</v>
      </c>
      <c r="E132" s="5" t="str">
        <f>IF(Mitglieder_Alphabetisch!E132="","",Mitglieder_Alphabetisch!E132)</f>
        <v/>
      </c>
      <c r="F132" s="38" t="str">
        <f>Mitglieder_Alphabetisch!F132</f>
        <v>Strasse131</v>
      </c>
      <c r="G132" s="39" t="str">
        <f>Mitglieder_Alphabetisch!G132</f>
        <v>5xxx</v>
      </c>
      <c r="H132" s="38" t="str">
        <f>Mitglieder_Alphabetisch!H132</f>
        <v>Ort</v>
      </c>
      <c r="I132" s="39">
        <f>Mitglieder_Alphabetisch!I132</f>
        <v>85</v>
      </c>
      <c r="J132" s="145">
        <f>Mitglieder_Alphabetisch!J132</f>
        <v>0</v>
      </c>
      <c r="K132" s="160">
        <f>Mitglieder_Alphabetisch!K132</f>
        <v>0</v>
      </c>
      <c r="L132" s="96" t="str">
        <f>Mitglieder_Alphabetisch!L132</f>
        <v>RHe</v>
      </c>
    </row>
    <row r="133" spans="1:12" customFormat="1" hidden="1">
      <c r="A133" s="38" t="str">
        <f>Mitglieder_Alphabetisch!A133</f>
        <v>Zuname132</v>
      </c>
      <c r="B133" s="38" t="str">
        <f>Mitglieder_Alphabetisch!B133</f>
        <v>Vorn.132</v>
      </c>
      <c r="C133" s="5">
        <f>Mitglieder_Alphabetisch!C133</f>
        <v>18388</v>
      </c>
      <c r="D133" s="5">
        <f>Mitglieder_Alphabetisch!D133</f>
        <v>40435</v>
      </c>
      <c r="E133" s="5">
        <f>IF(Mitglieder_Alphabetisch!E133="","",Mitglieder_Alphabetisch!E133)</f>
        <v>25865</v>
      </c>
      <c r="F133" s="38" t="str">
        <f>Mitglieder_Alphabetisch!F133</f>
        <v>Strasse132</v>
      </c>
      <c r="G133" s="39" t="str">
        <f>Mitglieder_Alphabetisch!G133</f>
        <v>5xxx</v>
      </c>
      <c r="H133" s="38" t="str">
        <f>Mitglieder_Alphabetisch!H133</f>
        <v>Ort</v>
      </c>
      <c r="I133" s="39">
        <f>Mitglieder_Alphabetisch!I133</f>
        <v>68</v>
      </c>
      <c r="J133" s="145">
        <f>Mitglieder_Alphabetisch!J133</f>
        <v>8</v>
      </c>
      <c r="K133" s="160">
        <f>Mitglieder_Alphabetisch!K133</f>
        <v>48</v>
      </c>
      <c r="L133" s="97" t="str">
        <f>Mitglieder_Alphabetisch!L133</f>
        <v>HHa</v>
      </c>
    </row>
    <row r="134" spans="1:12" customFormat="1" hidden="1">
      <c r="A134" s="38" t="str">
        <f>Mitglieder_Alphabetisch!A134</f>
        <v>Zuname133</v>
      </c>
      <c r="B134" s="38" t="str">
        <f>Mitglieder_Alphabetisch!B134</f>
        <v>Vorn.133</v>
      </c>
      <c r="C134" s="5">
        <f>Mitglieder_Alphabetisch!C134</f>
        <v>17407</v>
      </c>
      <c r="D134" s="5">
        <f>Mitglieder_Alphabetisch!D134</f>
        <v>40435</v>
      </c>
      <c r="E134" s="5">
        <f>IF(Mitglieder_Alphabetisch!E134="","",Mitglieder_Alphabetisch!E134)</f>
        <v>25865</v>
      </c>
      <c r="F134" s="38" t="str">
        <f>Mitglieder_Alphabetisch!F134</f>
        <v>Strasse133</v>
      </c>
      <c r="G134" s="39" t="str">
        <f>Mitglieder_Alphabetisch!G134</f>
        <v>5xxx</v>
      </c>
      <c r="H134" s="38" t="str">
        <f>Mitglieder_Alphabetisch!H134</f>
        <v>Ort</v>
      </c>
      <c r="I134" s="39">
        <f>Mitglieder_Alphabetisch!I134</f>
        <v>71</v>
      </c>
      <c r="J134" s="145">
        <f>Mitglieder_Alphabetisch!J134</f>
        <v>8</v>
      </c>
      <c r="K134" s="160">
        <f>Mitglieder_Alphabetisch!K134</f>
        <v>48</v>
      </c>
      <c r="L134" s="97" t="str">
        <f>Mitglieder_Alphabetisch!L134</f>
        <v>HHa</v>
      </c>
    </row>
    <row r="135" spans="1:12" customFormat="1" hidden="1">
      <c r="A135" s="38" t="str">
        <f>Mitglieder_Alphabetisch!A135</f>
        <v>Zuname134</v>
      </c>
      <c r="B135" s="38" t="str">
        <f>Mitglieder_Alphabetisch!B135</f>
        <v>Vorn.134</v>
      </c>
      <c r="C135" s="5">
        <f>Mitglieder_Alphabetisch!C135</f>
        <v>17718</v>
      </c>
      <c r="D135" s="5">
        <f>Mitglieder_Alphabetisch!D135</f>
        <v>43048</v>
      </c>
      <c r="E135" s="162" t="str">
        <f>IF(Mitglieder_Alphabetisch!E135="","",Mitglieder_Alphabetisch!E135)</f>
        <v/>
      </c>
      <c r="F135" s="38" t="str">
        <f>Mitglieder_Alphabetisch!F135</f>
        <v>Strasse134</v>
      </c>
      <c r="G135" s="39" t="str">
        <f>Mitglieder_Alphabetisch!G135</f>
        <v>5xxx</v>
      </c>
      <c r="H135" s="38" t="str">
        <f>Mitglieder_Alphabetisch!H135</f>
        <v>Ort</v>
      </c>
      <c r="I135" s="39">
        <f>Mitglieder_Alphabetisch!I135</f>
        <v>70</v>
      </c>
      <c r="J135" s="145">
        <f>Mitglieder_Alphabetisch!J135</f>
        <v>1</v>
      </c>
      <c r="K135" s="160">
        <f>Mitglieder_Alphabetisch!K135</f>
        <v>0</v>
      </c>
      <c r="L135" s="98" t="str">
        <f>Mitglieder_Alphabetisch!L135</f>
        <v>BHe</v>
      </c>
    </row>
    <row r="136" spans="1:12" customFormat="1" hidden="1">
      <c r="A136" s="38" t="str">
        <f>Mitglieder_Alphabetisch!A136</f>
        <v>Zuname135</v>
      </c>
      <c r="B136" s="38" t="str">
        <f>Mitglieder_Alphabetisch!B136</f>
        <v>Vorn.135</v>
      </c>
      <c r="C136" s="5">
        <f>Mitglieder_Alphabetisch!C136</f>
        <v>16167</v>
      </c>
      <c r="D136" s="5">
        <f>Mitglieder_Alphabetisch!D136</f>
        <v>43048</v>
      </c>
      <c r="E136" s="162" t="str">
        <f>IF(Mitglieder_Alphabetisch!E136="","",Mitglieder_Alphabetisch!E136)</f>
        <v/>
      </c>
      <c r="F136" s="38" t="str">
        <f>Mitglieder_Alphabetisch!F136</f>
        <v>Strasse135</v>
      </c>
      <c r="G136" s="39" t="str">
        <f>Mitglieder_Alphabetisch!G136</f>
        <v>5xxx</v>
      </c>
      <c r="H136" s="38" t="str">
        <f>Mitglieder_Alphabetisch!H136</f>
        <v>Ort</v>
      </c>
      <c r="I136" s="39">
        <f>Mitglieder_Alphabetisch!I136</f>
        <v>74</v>
      </c>
      <c r="J136" s="145">
        <f>Mitglieder_Alphabetisch!J136</f>
        <v>1</v>
      </c>
      <c r="K136" s="160">
        <f>Mitglieder_Alphabetisch!K136</f>
        <v>0</v>
      </c>
      <c r="L136" s="98" t="str">
        <f>Mitglieder_Alphabetisch!L136</f>
        <v>BHe</v>
      </c>
    </row>
    <row r="137" spans="1:12" customFormat="1" hidden="1">
      <c r="A137" s="38" t="str">
        <f>Mitglieder_Alphabetisch!A137</f>
        <v>Zuname136</v>
      </c>
      <c r="B137" s="38" t="str">
        <f>Mitglieder_Alphabetisch!B137</f>
        <v>Vorn.136</v>
      </c>
      <c r="C137" s="5">
        <f>Mitglieder_Alphabetisch!C137</f>
        <v>18140</v>
      </c>
      <c r="D137" s="5">
        <f>Mitglieder_Alphabetisch!D137</f>
        <v>40556</v>
      </c>
      <c r="E137" s="5" t="str">
        <f>IF(Mitglieder_Alphabetisch!E137="","",Mitglieder_Alphabetisch!E137)</f>
        <v/>
      </c>
      <c r="F137" s="38" t="str">
        <f>Mitglieder_Alphabetisch!F137</f>
        <v>Strasse136</v>
      </c>
      <c r="G137" s="39" t="str">
        <f>Mitglieder_Alphabetisch!G137</f>
        <v>5xxx</v>
      </c>
      <c r="H137" s="38" t="str">
        <f>Mitglieder_Alphabetisch!H137</f>
        <v>Ort</v>
      </c>
      <c r="I137" s="39">
        <f>Mitglieder_Alphabetisch!I137</f>
        <v>69</v>
      </c>
      <c r="J137" s="145">
        <f>Mitglieder_Alphabetisch!J137</f>
        <v>7</v>
      </c>
      <c r="K137" s="160">
        <f>Mitglieder_Alphabetisch!K137</f>
        <v>0</v>
      </c>
      <c r="L137" s="98" t="str">
        <f>Mitglieder_Alphabetisch!L137</f>
        <v>BHe</v>
      </c>
    </row>
    <row r="138" spans="1:12" customFormat="1" hidden="1">
      <c r="A138" s="38" t="str">
        <f>Mitglieder_Alphabetisch!A138</f>
        <v>Zuname137</v>
      </c>
      <c r="B138" s="38" t="str">
        <f>Mitglieder_Alphabetisch!B138</f>
        <v>Vorn.137</v>
      </c>
      <c r="C138" s="5">
        <f>Mitglieder_Alphabetisch!C138</f>
        <v>15728</v>
      </c>
      <c r="D138" s="5">
        <f>Mitglieder_Alphabetisch!D138</f>
        <v>36627</v>
      </c>
      <c r="E138" s="5" t="str">
        <f>IF(Mitglieder_Alphabetisch!E138="","",Mitglieder_Alphabetisch!E138)</f>
        <v/>
      </c>
      <c r="F138" s="38" t="str">
        <f>Mitglieder_Alphabetisch!F138</f>
        <v>Strasse137</v>
      </c>
      <c r="G138" s="39" t="str">
        <f>Mitglieder_Alphabetisch!G138</f>
        <v>5xxx</v>
      </c>
      <c r="H138" s="38" t="str">
        <f>Mitglieder_Alphabetisch!H138</f>
        <v>Ort</v>
      </c>
      <c r="I138" s="39">
        <f>Mitglieder_Alphabetisch!I138</f>
        <v>75</v>
      </c>
      <c r="J138" s="145">
        <f>Mitglieder_Alphabetisch!J138</f>
        <v>18</v>
      </c>
      <c r="K138" s="160">
        <f>Mitglieder_Alphabetisch!K138</f>
        <v>0</v>
      </c>
      <c r="L138" s="32" t="str">
        <f>Mitglieder_Alphabetisch!L138</f>
        <v>RHe</v>
      </c>
    </row>
    <row r="139" spans="1:12" customFormat="1" hidden="1">
      <c r="A139" s="38" t="str">
        <f>Mitglieder_Alphabetisch!A139</f>
        <v>Zuname138</v>
      </c>
      <c r="B139" s="38" t="str">
        <f>Mitglieder_Alphabetisch!B139</f>
        <v>Vorn.138</v>
      </c>
      <c r="C139" s="5">
        <f>Mitglieder_Alphabetisch!C139</f>
        <v>19140</v>
      </c>
      <c r="D139" s="5">
        <f>Mitglieder_Alphabetisch!D139</f>
        <v>40681</v>
      </c>
      <c r="E139" s="5" t="str">
        <f>IF(Mitglieder_Alphabetisch!E139="","",Mitglieder_Alphabetisch!E139)</f>
        <v/>
      </c>
      <c r="F139" s="38" t="str">
        <f>Mitglieder_Alphabetisch!F139</f>
        <v>Strasse138</v>
      </c>
      <c r="G139" s="39" t="str">
        <f>Mitglieder_Alphabetisch!G139</f>
        <v>5xxx</v>
      </c>
      <c r="H139" s="38" t="str">
        <f>Mitglieder_Alphabetisch!H139</f>
        <v>Ort</v>
      </c>
      <c r="I139" s="39">
        <f>Mitglieder_Alphabetisch!I139</f>
        <v>66</v>
      </c>
      <c r="J139" s="145">
        <f>Mitglieder_Alphabetisch!J139</f>
        <v>7</v>
      </c>
      <c r="K139" s="160">
        <f>Mitglieder_Alphabetisch!K139</f>
        <v>0</v>
      </c>
      <c r="L139" s="98" t="str">
        <f>Mitglieder_Alphabetisch!L139</f>
        <v>BHe</v>
      </c>
    </row>
    <row r="140" spans="1:12" customFormat="1" hidden="1">
      <c r="A140" s="38" t="str">
        <f>Mitglieder_Alphabetisch!A140</f>
        <v>Zuname139</v>
      </c>
      <c r="B140" s="38" t="str">
        <f>Mitglieder_Alphabetisch!B140</f>
        <v>Vorn.139</v>
      </c>
      <c r="C140" s="5">
        <f>Mitglieder_Alphabetisch!C140</f>
        <v>15671</v>
      </c>
      <c r="D140" s="5">
        <f>Mitglieder_Alphabetisch!D140</f>
        <v>37932</v>
      </c>
      <c r="E140" s="5">
        <f>IF(Mitglieder_Alphabetisch!E140="","",Mitglieder_Alphabetisch!E140)</f>
        <v>23898</v>
      </c>
      <c r="F140" s="38" t="str">
        <f>Mitglieder_Alphabetisch!F140</f>
        <v>Strasse139</v>
      </c>
      <c r="G140" s="39" t="str">
        <f>Mitglieder_Alphabetisch!G140</f>
        <v>5xxx</v>
      </c>
      <c r="H140" s="38" t="str">
        <f>Mitglieder_Alphabetisch!H140</f>
        <v>Ort</v>
      </c>
      <c r="I140" s="39">
        <f>Mitglieder_Alphabetisch!I140</f>
        <v>76</v>
      </c>
      <c r="J140" s="145">
        <f>Mitglieder_Alphabetisch!J140</f>
        <v>15</v>
      </c>
      <c r="K140" s="160">
        <f>Mitglieder_Alphabetisch!K140</f>
        <v>53</v>
      </c>
      <c r="L140" s="86" t="str">
        <f>Mitglieder_Alphabetisch!L140</f>
        <v>SEr</v>
      </c>
    </row>
    <row r="141" spans="1:12" customFormat="1" hidden="1">
      <c r="A141" s="38" t="str">
        <f>Mitglieder_Alphabetisch!A141</f>
        <v>Zuname140</v>
      </c>
      <c r="B141" s="38" t="str">
        <f>Mitglieder_Alphabetisch!B141</f>
        <v>Vorn.140</v>
      </c>
      <c r="C141" s="5">
        <f>Mitglieder_Alphabetisch!C141</f>
        <v>15239</v>
      </c>
      <c r="D141" s="5">
        <f>Mitglieder_Alphabetisch!D141</f>
        <v>37932</v>
      </c>
      <c r="E141" s="5">
        <f>IF(Mitglieder_Alphabetisch!E141="","",Mitglieder_Alphabetisch!E141)</f>
        <v>23898</v>
      </c>
      <c r="F141" s="38" t="str">
        <f>Mitglieder_Alphabetisch!F141</f>
        <v>Strasse140</v>
      </c>
      <c r="G141" s="39" t="str">
        <f>Mitglieder_Alphabetisch!G141</f>
        <v>5xxx</v>
      </c>
      <c r="H141" s="38" t="str">
        <f>Mitglieder_Alphabetisch!H141</f>
        <v>Ort</v>
      </c>
      <c r="I141" s="39">
        <f>Mitglieder_Alphabetisch!I141</f>
        <v>77</v>
      </c>
      <c r="J141" s="145">
        <f>Mitglieder_Alphabetisch!J141</f>
        <v>15</v>
      </c>
      <c r="K141" s="160">
        <f>Mitglieder_Alphabetisch!K141</f>
        <v>53</v>
      </c>
      <c r="L141" s="86" t="str">
        <f>Mitglieder_Alphabetisch!L141</f>
        <v>SEr</v>
      </c>
    </row>
    <row r="142" spans="1:12" customFormat="1" hidden="1">
      <c r="A142" s="38" t="str">
        <f>Mitglieder_Alphabetisch!A142</f>
        <v>Zuname141</v>
      </c>
      <c r="B142" s="38" t="str">
        <f>Mitglieder_Alphabetisch!B142</f>
        <v>Vorn.141</v>
      </c>
      <c r="C142" s="5">
        <f>Mitglieder_Alphabetisch!C142</f>
        <v>18727</v>
      </c>
      <c r="D142" s="5">
        <f>Mitglieder_Alphabetisch!D142</f>
        <v>40435</v>
      </c>
      <c r="E142" s="162" t="str">
        <f>IF(Mitglieder_Alphabetisch!E142="","",Mitglieder_Alphabetisch!E142)</f>
        <v/>
      </c>
      <c r="F142" s="38" t="str">
        <f>Mitglieder_Alphabetisch!F142</f>
        <v>Strasse141</v>
      </c>
      <c r="G142" s="39" t="str">
        <f>Mitglieder_Alphabetisch!G142</f>
        <v>5xxx</v>
      </c>
      <c r="H142" s="38" t="str">
        <f>Mitglieder_Alphabetisch!H142</f>
        <v>Ort</v>
      </c>
      <c r="I142" s="39">
        <f>Mitglieder_Alphabetisch!I142</f>
        <v>67</v>
      </c>
      <c r="J142" s="145">
        <f>Mitglieder_Alphabetisch!J142</f>
        <v>8</v>
      </c>
      <c r="K142" s="160">
        <f>Mitglieder_Alphabetisch!K142</f>
        <v>0</v>
      </c>
      <c r="L142" s="88" t="str">
        <f>Mitglieder_Alphabetisch!L142</f>
        <v>HRo</v>
      </c>
    </row>
    <row r="143" spans="1:12" customFormat="1" hidden="1">
      <c r="A143" s="38" t="str">
        <f>Mitglieder_Alphabetisch!A143</f>
        <v>Zuname142</v>
      </c>
      <c r="B143" s="38" t="str">
        <f>Mitglieder_Alphabetisch!B143</f>
        <v>Vorn.142</v>
      </c>
      <c r="C143" s="5">
        <f>Mitglieder_Alphabetisch!C143</f>
        <v>20300</v>
      </c>
      <c r="D143" s="5">
        <f>Mitglieder_Alphabetisch!D143</f>
        <v>40435</v>
      </c>
      <c r="E143" s="162" t="str">
        <f>IF(Mitglieder_Alphabetisch!E143="","",Mitglieder_Alphabetisch!E143)</f>
        <v/>
      </c>
      <c r="F143" s="38" t="str">
        <f>Mitglieder_Alphabetisch!F143</f>
        <v>Strasse142</v>
      </c>
      <c r="G143" s="39" t="str">
        <f>Mitglieder_Alphabetisch!G143</f>
        <v>5xxx</v>
      </c>
      <c r="H143" s="38" t="str">
        <f>Mitglieder_Alphabetisch!H143</f>
        <v>Ort</v>
      </c>
      <c r="I143" s="39">
        <f>Mitglieder_Alphabetisch!I143</f>
        <v>63</v>
      </c>
      <c r="J143" s="145">
        <f>Mitglieder_Alphabetisch!J143</f>
        <v>8</v>
      </c>
      <c r="K143" s="160">
        <f>Mitglieder_Alphabetisch!K143</f>
        <v>0</v>
      </c>
      <c r="L143" s="88" t="str">
        <f>Mitglieder_Alphabetisch!L143</f>
        <v>HRo</v>
      </c>
    </row>
    <row r="144" spans="1:12" customFormat="1" hidden="1">
      <c r="A144" s="38" t="str">
        <f>Mitglieder_Alphabetisch!A144</f>
        <v>Zuname143</v>
      </c>
      <c r="B144" s="38" t="str">
        <f>Mitglieder_Alphabetisch!B144</f>
        <v>Vorn.143</v>
      </c>
      <c r="C144" s="5">
        <f>Mitglieder_Alphabetisch!C144</f>
        <v>14363</v>
      </c>
      <c r="D144" s="5">
        <f>Mitglieder_Alphabetisch!D144</f>
        <v>42243</v>
      </c>
      <c r="E144" s="5" t="str">
        <f>IF(Mitglieder_Alphabetisch!E144="","",Mitglieder_Alphabetisch!E144)</f>
        <v/>
      </c>
      <c r="F144" s="38" t="str">
        <f>Mitglieder_Alphabetisch!F144</f>
        <v>Strasse143</v>
      </c>
      <c r="G144" s="39" t="str">
        <f>Mitglieder_Alphabetisch!G144</f>
        <v>5xxx</v>
      </c>
      <c r="H144" s="38" t="str">
        <f>Mitglieder_Alphabetisch!H144</f>
        <v>Ort</v>
      </c>
      <c r="I144" s="39">
        <f>Mitglieder_Alphabetisch!I144</f>
        <v>79</v>
      </c>
      <c r="J144" s="145">
        <f>Mitglieder_Alphabetisch!J144</f>
        <v>3</v>
      </c>
      <c r="K144" s="160">
        <f>Mitglieder_Alphabetisch!K144</f>
        <v>0</v>
      </c>
      <c r="L144" s="88" t="str">
        <f>Mitglieder_Alphabetisch!L144</f>
        <v>HRo</v>
      </c>
    </row>
    <row r="145" spans="1:12" customFormat="1" hidden="1">
      <c r="A145" s="38" t="str">
        <f>Mitglieder_Alphabetisch!A145</f>
        <v>Zuname144</v>
      </c>
      <c r="B145" s="38" t="str">
        <f>Mitglieder_Alphabetisch!B145</f>
        <v>Vorn.144</v>
      </c>
      <c r="C145" s="5">
        <f>Mitglieder_Alphabetisch!C145</f>
        <v>10422</v>
      </c>
      <c r="D145" s="5">
        <f>Mitglieder_Alphabetisch!D145</f>
        <v>30404</v>
      </c>
      <c r="E145" s="5" t="str">
        <f>IF(Mitglieder_Alphabetisch!E145="","",Mitglieder_Alphabetisch!E145)</f>
        <v/>
      </c>
      <c r="F145" s="38" t="str">
        <f>Mitglieder_Alphabetisch!F145</f>
        <v>Strasse144</v>
      </c>
      <c r="G145" s="39" t="str">
        <f>Mitglieder_Alphabetisch!G145</f>
        <v>5xxx</v>
      </c>
      <c r="H145" s="38" t="str">
        <f>Mitglieder_Alphabetisch!H145</f>
        <v>Ort</v>
      </c>
      <c r="I145" s="39">
        <f>Mitglieder_Alphabetisch!I145</f>
        <v>90</v>
      </c>
      <c r="J145" s="145">
        <f>Mitglieder_Alphabetisch!J145</f>
        <v>35</v>
      </c>
      <c r="K145" s="160">
        <f>Mitglieder_Alphabetisch!K145</f>
        <v>0</v>
      </c>
      <c r="L145" s="99" t="str">
        <f>Mitglieder_Alphabetisch!L145</f>
        <v>BMa</v>
      </c>
    </row>
    <row r="146" spans="1:12" customFormat="1" hidden="1">
      <c r="A146" s="38" t="str">
        <f>Mitglieder_Alphabetisch!A146</f>
        <v>Zuname145</v>
      </c>
      <c r="B146" s="38" t="str">
        <f>Mitglieder_Alphabetisch!B146</f>
        <v>Vorn.145</v>
      </c>
      <c r="C146" s="5">
        <f>Mitglieder_Alphabetisch!C146</f>
        <v>11275</v>
      </c>
      <c r="D146" s="5">
        <f>Mitglieder_Alphabetisch!D146</f>
        <v>35870</v>
      </c>
      <c r="E146" s="5" t="str">
        <f>IF(Mitglieder_Alphabetisch!E146="","",Mitglieder_Alphabetisch!E146)</f>
        <v/>
      </c>
      <c r="F146" s="38" t="str">
        <f>Mitglieder_Alphabetisch!F146</f>
        <v>Strasse145</v>
      </c>
      <c r="G146" s="39" t="str">
        <f>Mitglieder_Alphabetisch!G146</f>
        <v>5xxx</v>
      </c>
      <c r="H146" s="38" t="str">
        <f>Mitglieder_Alphabetisch!H146</f>
        <v>Ort</v>
      </c>
      <c r="I146" s="39">
        <f>Mitglieder_Alphabetisch!I146</f>
        <v>88</v>
      </c>
      <c r="J146" s="145">
        <f>Mitglieder_Alphabetisch!J146</f>
        <v>20</v>
      </c>
      <c r="K146" s="160">
        <f>Mitglieder_Alphabetisch!K146</f>
        <v>0</v>
      </c>
      <c r="L146" s="97" t="str">
        <f>Mitglieder_Alphabetisch!L146</f>
        <v>HHa</v>
      </c>
    </row>
    <row r="147" spans="1:12" customFormat="1" hidden="1">
      <c r="A147" s="38" t="str">
        <f>Mitglieder_Alphabetisch!A147</f>
        <v>Zuname146</v>
      </c>
      <c r="B147" s="38" t="str">
        <f>Mitglieder_Alphabetisch!B147</f>
        <v>Vorn.146</v>
      </c>
      <c r="C147" s="5">
        <f>Mitglieder_Alphabetisch!C147</f>
        <v>11282</v>
      </c>
      <c r="D147" s="5">
        <f>Mitglieder_Alphabetisch!D147</f>
        <v>30382</v>
      </c>
      <c r="E147" s="5" t="str">
        <f>IF(Mitglieder_Alphabetisch!E147="","",Mitglieder_Alphabetisch!E147)</f>
        <v/>
      </c>
      <c r="F147" s="38" t="str">
        <f>Mitglieder_Alphabetisch!F147</f>
        <v>Strasse146</v>
      </c>
      <c r="G147" s="39" t="str">
        <f>Mitglieder_Alphabetisch!G147</f>
        <v>5xxx</v>
      </c>
      <c r="H147" s="38" t="str">
        <f>Mitglieder_Alphabetisch!H147</f>
        <v>Ort</v>
      </c>
      <c r="I147" s="39">
        <f>Mitglieder_Alphabetisch!I147</f>
        <v>88</v>
      </c>
      <c r="J147" s="145">
        <f>Mitglieder_Alphabetisch!J147</f>
        <v>35</v>
      </c>
      <c r="K147" s="160">
        <f>Mitglieder_Alphabetisch!K147</f>
        <v>0</v>
      </c>
      <c r="L147" s="99" t="str">
        <f>Mitglieder_Alphabetisch!L147</f>
        <v>BMa</v>
      </c>
    </row>
    <row r="148" spans="1:12" customFormat="1" hidden="1">
      <c r="A148" s="38" t="str">
        <f>Mitglieder_Alphabetisch!A148</f>
        <v>Zuname147</v>
      </c>
      <c r="B148" s="38" t="str">
        <f>Mitglieder_Alphabetisch!B148</f>
        <v>Vorn.147</v>
      </c>
      <c r="C148" s="11">
        <f>Mitglieder_Alphabetisch!C148</f>
        <v>15872</v>
      </c>
      <c r="D148" s="11">
        <f>Mitglieder_Alphabetisch!D148</f>
        <v>38775</v>
      </c>
      <c r="E148" s="90" t="str">
        <f>IF(Mitglieder_Alphabetisch!E148="","",Mitglieder_Alphabetisch!E148)</f>
        <v/>
      </c>
      <c r="F148" s="38" t="str">
        <f>Mitglieder_Alphabetisch!F148</f>
        <v>Strasse147</v>
      </c>
      <c r="G148" s="39" t="str">
        <f>Mitglieder_Alphabetisch!G148</f>
        <v>5xxx</v>
      </c>
      <c r="H148" s="38" t="str">
        <f>Mitglieder_Alphabetisch!H148</f>
        <v>Ort</v>
      </c>
      <c r="I148" s="39">
        <f>Mitglieder_Alphabetisch!I148</f>
        <v>75</v>
      </c>
      <c r="J148" s="145">
        <f>Mitglieder_Alphabetisch!J148</f>
        <v>12</v>
      </c>
      <c r="K148" s="160">
        <f>Mitglieder_Alphabetisch!K148</f>
        <v>0</v>
      </c>
      <c r="L148" s="95" t="str">
        <f>Mitglieder_Alphabetisch!L148</f>
        <v>HRo</v>
      </c>
    </row>
    <row r="149" spans="1:12" customFormat="1" hidden="1">
      <c r="A149" s="38" t="str">
        <f>Mitglieder_Alphabetisch!A149</f>
        <v>Zuname148</v>
      </c>
      <c r="B149" s="38" t="str">
        <f>Mitglieder_Alphabetisch!B149</f>
        <v>Vorn.148</v>
      </c>
      <c r="C149" s="5">
        <f>Mitglieder_Alphabetisch!C149</f>
        <v>17614</v>
      </c>
      <c r="D149" s="5">
        <f>Mitglieder_Alphabetisch!D149</f>
        <v>42684</v>
      </c>
      <c r="E149" s="162" t="str">
        <f>IF(Mitglieder_Alphabetisch!E149="","",Mitglieder_Alphabetisch!E149)</f>
        <v/>
      </c>
      <c r="F149" s="38" t="str">
        <f>Mitglieder_Alphabetisch!F149</f>
        <v>Strasse148</v>
      </c>
      <c r="G149" s="39" t="str">
        <f>Mitglieder_Alphabetisch!G149</f>
        <v>5xxx</v>
      </c>
      <c r="H149" s="38" t="str">
        <f>Mitglieder_Alphabetisch!H149</f>
        <v>Ort</v>
      </c>
      <c r="I149" s="39">
        <f>Mitglieder_Alphabetisch!I149</f>
        <v>70</v>
      </c>
      <c r="J149" s="145">
        <f>Mitglieder_Alphabetisch!J149</f>
        <v>2</v>
      </c>
      <c r="K149" s="160">
        <f>Mitglieder_Alphabetisch!K149</f>
        <v>0</v>
      </c>
      <c r="L149" s="88" t="str">
        <f>Mitglieder_Alphabetisch!L149</f>
        <v>HRo</v>
      </c>
    </row>
    <row r="150" spans="1:12" customFormat="1" hidden="1">
      <c r="A150" s="38" t="str">
        <f>Mitglieder_Alphabetisch!A150</f>
        <v>Zuname149</v>
      </c>
      <c r="B150" s="38" t="str">
        <f>Mitglieder_Alphabetisch!B150</f>
        <v>Vorn.149</v>
      </c>
      <c r="C150" s="5">
        <f>Mitglieder_Alphabetisch!C150</f>
        <v>17027</v>
      </c>
      <c r="D150" s="5">
        <f>Mitglieder_Alphabetisch!D150</f>
        <v>42684</v>
      </c>
      <c r="E150" s="162" t="str">
        <f>IF(Mitglieder_Alphabetisch!E150="","",Mitglieder_Alphabetisch!E150)</f>
        <v/>
      </c>
      <c r="F150" s="38" t="str">
        <f>Mitglieder_Alphabetisch!F150</f>
        <v>Strasse149</v>
      </c>
      <c r="G150" s="39" t="str">
        <f>Mitglieder_Alphabetisch!G150</f>
        <v>5xxx</v>
      </c>
      <c r="H150" s="38" t="str">
        <f>Mitglieder_Alphabetisch!H150</f>
        <v>Ort</v>
      </c>
      <c r="I150" s="39">
        <f>Mitglieder_Alphabetisch!I150</f>
        <v>72</v>
      </c>
      <c r="J150" s="145">
        <f>Mitglieder_Alphabetisch!J150</f>
        <v>2</v>
      </c>
      <c r="K150" s="160">
        <f>Mitglieder_Alphabetisch!K150</f>
        <v>0</v>
      </c>
      <c r="L150" s="88" t="str">
        <f>Mitglieder_Alphabetisch!L150</f>
        <v>HRo</v>
      </c>
    </row>
    <row r="151" spans="1:12" customFormat="1" hidden="1">
      <c r="A151" s="38" t="str">
        <f>Mitglieder_Alphabetisch!A151</f>
        <v>Das ist die letzte</v>
      </c>
      <c r="B151" s="38" t="str">
        <f>Mitglieder_Alphabetisch!B151</f>
        <v>Reservezeile z++</v>
      </c>
      <c r="C151" s="20">
        <f>Mitglieder_Alphabetisch!C151</f>
        <v>0</v>
      </c>
      <c r="D151" s="20">
        <f>Mitglieder_Alphabetisch!D151</f>
        <v>0</v>
      </c>
      <c r="E151" s="20" t="str">
        <f>IF(Mitglieder_Alphabetisch!E151="","",Mitglieder_Alphabetisch!E151)</f>
        <v/>
      </c>
      <c r="F151" s="38">
        <f>Mitglieder_Alphabetisch!F151</f>
        <v>0</v>
      </c>
      <c r="G151" s="39">
        <f>Mitglieder_Alphabetisch!G151</f>
        <v>0</v>
      </c>
      <c r="H151" s="38">
        <f>Mitglieder_Alphabetisch!H151</f>
        <v>0</v>
      </c>
      <c r="I151" s="39">
        <f>Mitglieder_Alphabetisch!I151</f>
        <v>0</v>
      </c>
      <c r="J151" s="39">
        <f>Mitglieder_Alphabetisch!J151</f>
        <v>0</v>
      </c>
      <c r="K151" s="39"/>
      <c r="L151" s="20">
        <f>Mitglieder_Alphabetisch!L151</f>
        <v>0</v>
      </c>
    </row>
    <row r="152" spans="1:12">
      <c r="L152" s="15"/>
    </row>
    <row r="153" spans="1:12">
      <c r="L153" s="15"/>
    </row>
    <row r="154" spans="1:12">
      <c r="L154" s="14"/>
    </row>
  </sheetData>
  <autoFilter ref="A1:L151">
    <filterColumn colId="10">
      <filters>
        <filter val="50"/>
      </filters>
    </filterColumn>
  </autoFilter>
  <pageMargins left="0.70866141732283472" right="0.70866141732283472" top="0.78740157480314965" bottom="0.78740157480314965" header="0.31496062992125984" footer="0.31496062992125984"/>
  <pageSetup paperSize="9" scale="9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154"/>
  <sheetViews>
    <sheetView topLeftCell="A15" workbookViewId="0">
      <selection activeCell="N150" sqref="A15:N150"/>
    </sheetView>
  </sheetViews>
  <sheetFormatPr baseColWidth="10" defaultRowHeight="12.75"/>
  <cols>
    <col min="1" max="1" width="16.140625" style="1" customWidth="1"/>
    <col min="2" max="2" width="15.28515625" style="1" customWidth="1"/>
    <col min="3" max="3" width="12.5703125" style="3" customWidth="1"/>
    <col min="4" max="5" width="15.5703125" style="1" customWidth="1"/>
    <col min="6" max="6" width="23.28515625" style="1" customWidth="1"/>
    <col min="7" max="7" width="6.5703125" style="31" customWidth="1"/>
    <col min="8" max="8" width="14" style="1" customWidth="1"/>
    <col min="9" max="9" width="9.5703125" style="3" customWidth="1"/>
    <col min="10" max="10" width="8.5703125" style="3" customWidth="1"/>
    <col min="11" max="11" width="9.5703125" style="181" customWidth="1"/>
    <col min="12" max="12" width="7.42578125" style="3" customWidth="1"/>
    <col min="13" max="13" width="7.42578125" style="56" customWidth="1"/>
    <col min="14" max="14" width="9.7109375" style="56" customWidth="1"/>
    <col min="15" max="16384" width="11.42578125" style="173"/>
  </cols>
  <sheetData>
    <row r="1" spans="1:14" ht="16.5" customHeight="1">
      <c r="A1" s="140" t="str">
        <f>Mitglieder_Alphabetisch!A1</f>
        <v>Zuname</v>
      </c>
      <c r="B1" s="140" t="str">
        <f>Mitglieder_Alphabetisch!B1</f>
        <v>Vorname</v>
      </c>
      <c r="C1" s="140" t="str">
        <f>Mitglieder_Alphabetisch!C1</f>
        <v>Geb.Dat.</v>
      </c>
      <c r="D1" s="140" t="str">
        <f>Mitglieder_Alphabetisch!D1</f>
        <v>Eintr.Dat.</v>
      </c>
      <c r="E1" s="140" t="str">
        <f>Mitglieder_Alphabetisch!E1</f>
        <v>Hochz.Dat.</v>
      </c>
      <c r="F1" s="140" t="str">
        <f>Mitglieder_Alphabetisch!F1</f>
        <v>Strasse</v>
      </c>
      <c r="G1" s="140" t="str">
        <f>Mitglieder_Alphabetisch!G1</f>
        <v>PLZ</v>
      </c>
      <c r="H1" s="140" t="str">
        <f>Mitglieder_Alphabetisch!H1</f>
        <v>Ort</v>
      </c>
      <c r="I1" s="140" t="str">
        <f>Mitglieder_Alphabetisch!I1</f>
        <v>Alter</v>
      </c>
      <c r="J1" s="140" t="str">
        <f>Mitglieder_Alphabetisch!J1</f>
        <v>Zugeh.</v>
      </c>
      <c r="K1" s="183" t="str">
        <f>Mitglieder_Alphabetisch!K1</f>
        <v>Ehedauer</v>
      </c>
      <c r="L1" s="140" t="str">
        <f>Mitglieder_Alphabetisch!L1</f>
        <v>Betr.</v>
      </c>
      <c r="M1" s="143" t="str">
        <f>Mitglieder_Alphabetisch!M1</f>
        <v>€ OG</v>
      </c>
      <c r="N1" s="143" t="str">
        <f>Mitglieder_Alphabetisch!N1</f>
        <v>€ Beitrag</v>
      </c>
    </row>
    <row r="2" spans="1:14" customFormat="1" hidden="1">
      <c r="A2" s="7" t="str">
        <f>Mitglieder_Alphabetisch!A2</f>
        <v>Zuname1</v>
      </c>
      <c r="B2" s="7" t="str">
        <f>Mitglieder_Alphabetisch!B2</f>
        <v>Vorn.1</v>
      </c>
      <c r="C2" s="5">
        <f>Mitglieder_Alphabetisch!C2</f>
        <v>17618</v>
      </c>
      <c r="D2" s="12">
        <f>Mitglieder_Alphabetisch!D2</f>
        <v>42786</v>
      </c>
      <c r="E2" s="12">
        <f>Mitglieder_Alphabetisch!E2</f>
        <v>0</v>
      </c>
      <c r="F2" s="7" t="str">
        <f>Mitglieder_Alphabetisch!F2</f>
        <v>Strasse1</v>
      </c>
      <c r="G2" s="29" t="str">
        <f>Mitglieder_Alphabetisch!G2</f>
        <v>5xxx</v>
      </c>
      <c r="H2" s="7" t="str">
        <f>Mitglieder_Alphabetisch!H2</f>
        <v>Ort</v>
      </c>
      <c r="I2" s="100">
        <f>Mitglieder_Alphabetisch!I2</f>
        <v>70</v>
      </c>
      <c r="J2" s="101">
        <f>Mitglieder_Alphabetisch!J2</f>
        <v>1</v>
      </c>
      <c r="K2" s="160">
        <f>Mitglieder_Alphabetisch!K2</f>
        <v>0</v>
      </c>
      <c r="L2" s="99" t="str">
        <f>Mitglieder_Alphabetisch!L2</f>
        <v>BMa</v>
      </c>
      <c r="M2" s="57">
        <f>Mitglieder_Alphabetisch!M2</f>
        <v>7.5</v>
      </c>
      <c r="N2" s="57">
        <f>Mitglieder_Alphabetisch!N2</f>
        <v>26</v>
      </c>
    </row>
    <row r="3" spans="1:14" customFormat="1" hidden="1">
      <c r="A3" s="4" t="str">
        <f>Mitglieder_Alphabetisch!A3</f>
        <v>Zuname2</v>
      </c>
      <c r="B3" s="4" t="str">
        <f>Mitglieder_Alphabetisch!B3</f>
        <v>Vorn.2</v>
      </c>
      <c r="C3" s="5">
        <f>Mitglieder_Alphabetisch!C3</f>
        <v>12524</v>
      </c>
      <c r="D3" s="12">
        <f>Mitglieder_Alphabetisch!D3</f>
        <v>36130</v>
      </c>
      <c r="E3" s="12">
        <f>Mitglieder_Alphabetisch!E3</f>
        <v>0</v>
      </c>
      <c r="F3" s="4" t="str">
        <f>Mitglieder_Alphabetisch!F3</f>
        <v>Strasse2</v>
      </c>
      <c r="G3" s="29" t="str">
        <f>Mitglieder_Alphabetisch!G3</f>
        <v>5xxx</v>
      </c>
      <c r="H3" s="4" t="str">
        <f>Mitglieder_Alphabetisch!H3</f>
        <v>Ort</v>
      </c>
      <c r="I3" s="100">
        <f>Mitglieder_Alphabetisch!I3</f>
        <v>84</v>
      </c>
      <c r="J3" s="102">
        <f>Mitglieder_Alphabetisch!J3</f>
        <v>20</v>
      </c>
      <c r="K3" s="160">
        <f>Mitglieder_Alphabetisch!K3</f>
        <v>0</v>
      </c>
      <c r="L3" s="99" t="str">
        <f>Mitglieder_Alphabetisch!L3</f>
        <v>BMa</v>
      </c>
      <c r="M3" s="57">
        <f>Mitglieder_Alphabetisch!M3</f>
        <v>7.5</v>
      </c>
      <c r="N3" s="57">
        <f>Mitglieder_Alphabetisch!N3</f>
        <v>26</v>
      </c>
    </row>
    <row r="4" spans="1:14" customFormat="1" hidden="1">
      <c r="A4" s="7" t="str">
        <f>Mitglieder_Alphabetisch!A4</f>
        <v>Zuname3</v>
      </c>
      <c r="B4" s="7" t="str">
        <f>Mitglieder_Alphabetisch!B4</f>
        <v>Vorn.3</v>
      </c>
      <c r="C4" s="5">
        <f>Mitglieder_Alphabetisch!C4</f>
        <v>20107</v>
      </c>
      <c r="D4" s="12">
        <f>Mitglieder_Alphabetisch!D4</f>
        <v>40777</v>
      </c>
      <c r="E4" s="12">
        <f>Mitglieder_Alphabetisch!E4</f>
        <v>0</v>
      </c>
      <c r="F4" s="7" t="str">
        <f>Mitglieder_Alphabetisch!F4</f>
        <v>Strasse3</v>
      </c>
      <c r="G4" s="29" t="str">
        <f>Mitglieder_Alphabetisch!G4</f>
        <v>5xxx</v>
      </c>
      <c r="H4" s="7" t="str">
        <f>Mitglieder_Alphabetisch!H4</f>
        <v>Ort</v>
      </c>
      <c r="I4" s="100">
        <f>Mitglieder_Alphabetisch!I4</f>
        <v>63</v>
      </c>
      <c r="J4" s="102">
        <f>Mitglieder_Alphabetisch!J4</f>
        <v>7</v>
      </c>
      <c r="K4" s="160">
        <f>Mitglieder_Alphabetisch!K4</f>
        <v>0</v>
      </c>
      <c r="L4" s="87" t="str">
        <f>Mitglieder_Alphabetisch!L4</f>
        <v>HFr</v>
      </c>
      <c r="M4" s="57">
        <f>Mitglieder_Alphabetisch!M4</f>
        <v>7.5</v>
      </c>
      <c r="N4" s="57">
        <f>Mitglieder_Alphabetisch!N4</f>
        <v>26</v>
      </c>
    </row>
    <row r="5" spans="1:14" customFormat="1" hidden="1">
      <c r="A5" s="7" t="str">
        <f>Mitglieder_Alphabetisch!A5</f>
        <v>Zuname4</v>
      </c>
      <c r="B5" s="7" t="str">
        <f>Mitglieder_Alphabetisch!B5</f>
        <v>Vorn.4</v>
      </c>
      <c r="C5" s="5">
        <f>Mitglieder_Alphabetisch!C5</f>
        <v>20672</v>
      </c>
      <c r="D5" s="12">
        <f>Mitglieder_Alphabetisch!D5</f>
        <v>40777</v>
      </c>
      <c r="E5" s="12">
        <f>Mitglieder_Alphabetisch!E5</f>
        <v>0</v>
      </c>
      <c r="F5" s="7" t="str">
        <f>Mitglieder_Alphabetisch!F5</f>
        <v>Strasse4</v>
      </c>
      <c r="G5" s="29" t="str">
        <f>Mitglieder_Alphabetisch!G5</f>
        <v>5xxx</v>
      </c>
      <c r="H5" s="7" t="str">
        <f>Mitglieder_Alphabetisch!H5</f>
        <v>Ort</v>
      </c>
      <c r="I5" s="100">
        <f>Mitglieder_Alphabetisch!I5</f>
        <v>62</v>
      </c>
      <c r="J5" s="102">
        <f>Mitglieder_Alphabetisch!J5</f>
        <v>7</v>
      </c>
      <c r="K5" s="160">
        <f>Mitglieder_Alphabetisch!K5</f>
        <v>0</v>
      </c>
      <c r="L5" s="87" t="str">
        <f>Mitglieder_Alphabetisch!L5</f>
        <v>HFr</v>
      </c>
      <c r="M5" s="57">
        <f>Mitglieder_Alphabetisch!M5</f>
        <v>5.5</v>
      </c>
      <c r="N5" s="57">
        <f>Mitglieder_Alphabetisch!N5</f>
        <v>17</v>
      </c>
    </row>
    <row r="6" spans="1:14" customFormat="1" hidden="1">
      <c r="A6" s="4" t="str">
        <f>Mitglieder_Alphabetisch!A6</f>
        <v>Zuname5</v>
      </c>
      <c r="B6" s="4" t="str">
        <f>Mitglieder_Alphabetisch!B6</f>
        <v>Vorn.5</v>
      </c>
      <c r="C6" s="5">
        <f>Mitglieder_Alphabetisch!C6</f>
        <v>7263</v>
      </c>
      <c r="D6" s="12">
        <f>Mitglieder_Alphabetisch!D6</f>
        <v>30382</v>
      </c>
      <c r="E6" s="12">
        <f>Mitglieder_Alphabetisch!E6</f>
        <v>0</v>
      </c>
      <c r="F6" s="4" t="str">
        <f>Mitglieder_Alphabetisch!F6</f>
        <v>Strasse5</v>
      </c>
      <c r="G6" s="29" t="str">
        <f>Mitglieder_Alphabetisch!G6</f>
        <v>5xxx</v>
      </c>
      <c r="H6" s="4" t="str">
        <f>Mitglieder_Alphabetisch!H6</f>
        <v>Ort</v>
      </c>
      <c r="I6" s="100">
        <f>Mitglieder_Alphabetisch!I6</f>
        <v>99</v>
      </c>
      <c r="J6" s="102">
        <f>Mitglieder_Alphabetisch!J6</f>
        <v>35</v>
      </c>
      <c r="K6" s="160">
        <f>Mitglieder_Alphabetisch!K6</f>
        <v>0</v>
      </c>
      <c r="L6" s="87" t="str">
        <f>Mitglieder_Alphabetisch!L6</f>
        <v>HFr</v>
      </c>
      <c r="M6" s="57">
        <f>Mitglieder_Alphabetisch!M6</f>
        <v>7.5</v>
      </c>
      <c r="N6" s="57">
        <f>Mitglieder_Alphabetisch!N6</f>
        <v>26</v>
      </c>
    </row>
    <row r="7" spans="1:14" customFormat="1" hidden="1">
      <c r="A7" s="4" t="str">
        <f>Mitglieder_Alphabetisch!A7</f>
        <v>Zuname6</v>
      </c>
      <c r="B7" s="4" t="str">
        <f>Mitglieder_Alphabetisch!B7</f>
        <v>Vorn.6</v>
      </c>
      <c r="C7" s="5">
        <f>Mitglieder_Alphabetisch!C7</f>
        <v>13158</v>
      </c>
      <c r="D7" s="12">
        <f>Mitglieder_Alphabetisch!D7</f>
        <v>35536</v>
      </c>
      <c r="E7" s="12">
        <f>Mitglieder_Alphabetisch!E7</f>
        <v>22402</v>
      </c>
      <c r="F7" s="4" t="str">
        <f>Mitglieder_Alphabetisch!F7</f>
        <v>Strasse6</v>
      </c>
      <c r="G7" s="29" t="str">
        <f>Mitglieder_Alphabetisch!G7</f>
        <v>5xxx</v>
      </c>
      <c r="H7" s="4" t="str">
        <f>Mitglieder_Alphabetisch!H7</f>
        <v>Ort</v>
      </c>
      <c r="I7" s="100">
        <f>Mitglieder_Alphabetisch!I7</f>
        <v>82</v>
      </c>
      <c r="J7" s="102">
        <f>Mitglieder_Alphabetisch!J7</f>
        <v>21</v>
      </c>
      <c r="K7" s="160">
        <f>Mitglieder_Alphabetisch!K7</f>
        <v>57</v>
      </c>
      <c r="L7" s="191" t="str">
        <f>Mitglieder_Alphabetisch!L7</f>
        <v>BMa</v>
      </c>
      <c r="M7" s="57">
        <f>Mitglieder_Alphabetisch!M7</f>
        <v>7.5</v>
      </c>
      <c r="N7" s="57">
        <f>Mitglieder_Alphabetisch!N7</f>
        <v>26</v>
      </c>
    </row>
    <row r="8" spans="1:14" customFormat="1" hidden="1">
      <c r="A8" s="4" t="str">
        <f>Mitglieder_Alphabetisch!A8</f>
        <v>Zuname7</v>
      </c>
      <c r="B8" s="4" t="str">
        <f>Mitglieder_Alphabetisch!B8</f>
        <v>Vorn.7</v>
      </c>
      <c r="C8" s="5">
        <f>Mitglieder_Alphabetisch!C8</f>
        <v>13929</v>
      </c>
      <c r="D8" s="12">
        <f>Mitglieder_Alphabetisch!D8</f>
        <v>35536</v>
      </c>
      <c r="E8" s="12">
        <f>Mitglieder_Alphabetisch!E8</f>
        <v>22402</v>
      </c>
      <c r="F8" s="4" t="str">
        <f>Mitglieder_Alphabetisch!F8</f>
        <v>Strasse7</v>
      </c>
      <c r="G8" s="29" t="str">
        <f>Mitglieder_Alphabetisch!G8</f>
        <v>5xxx</v>
      </c>
      <c r="H8" s="4" t="str">
        <f>Mitglieder_Alphabetisch!H8</f>
        <v>Ort</v>
      </c>
      <c r="I8" s="100">
        <f>Mitglieder_Alphabetisch!I8</f>
        <v>80</v>
      </c>
      <c r="J8" s="102">
        <f>Mitglieder_Alphabetisch!J8</f>
        <v>21</v>
      </c>
      <c r="K8" s="160">
        <f>Mitglieder_Alphabetisch!K8</f>
        <v>57</v>
      </c>
      <c r="L8" s="191" t="str">
        <f>Mitglieder_Alphabetisch!L8</f>
        <v>BMa</v>
      </c>
      <c r="M8" s="57">
        <f>Mitglieder_Alphabetisch!M8</f>
        <v>5.5</v>
      </c>
      <c r="N8" s="57">
        <f>Mitglieder_Alphabetisch!N8</f>
        <v>17</v>
      </c>
    </row>
    <row r="9" spans="1:14" customFormat="1" hidden="1">
      <c r="A9" s="7" t="str">
        <f>Mitglieder_Alphabetisch!A9</f>
        <v>Zuname8</v>
      </c>
      <c r="B9" s="7" t="str">
        <f>Mitglieder_Alphabetisch!B9</f>
        <v>Vorn.8</v>
      </c>
      <c r="C9" s="5">
        <f>Mitglieder_Alphabetisch!C9</f>
        <v>16686</v>
      </c>
      <c r="D9" s="12">
        <f>Mitglieder_Alphabetisch!D9</f>
        <v>38839</v>
      </c>
      <c r="E9" s="12">
        <f>Mitglieder_Alphabetisch!E9</f>
        <v>27138</v>
      </c>
      <c r="F9" s="7" t="str">
        <f>Mitglieder_Alphabetisch!F9</f>
        <v>Strasse8</v>
      </c>
      <c r="G9" s="29" t="str">
        <f>Mitglieder_Alphabetisch!G9</f>
        <v>5xxx</v>
      </c>
      <c r="H9" s="7" t="str">
        <f>Mitglieder_Alphabetisch!H9</f>
        <v>Ort</v>
      </c>
      <c r="I9" s="100">
        <f>Mitglieder_Alphabetisch!I9</f>
        <v>73</v>
      </c>
      <c r="J9" s="102">
        <f>Mitglieder_Alphabetisch!J9</f>
        <v>12</v>
      </c>
      <c r="K9" s="160">
        <f>Mitglieder_Alphabetisch!K9</f>
        <v>44</v>
      </c>
      <c r="L9" s="98" t="str">
        <f>Mitglieder_Alphabetisch!L9</f>
        <v>BHe</v>
      </c>
      <c r="M9" s="57">
        <f>Mitglieder_Alphabetisch!M9</f>
        <v>7.5</v>
      </c>
      <c r="N9" s="57">
        <f>Mitglieder_Alphabetisch!N9</f>
        <v>26</v>
      </c>
    </row>
    <row r="10" spans="1:14" customFormat="1" hidden="1">
      <c r="A10" s="7" t="str">
        <f>Mitglieder_Alphabetisch!A10</f>
        <v>Zuname9</v>
      </c>
      <c r="B10" s="7" t="str">
        <f>Mitglieder_Alphabetisch!B10</f>
        <v>Vorn.9</v>
      </c>
      <c r="C10" s="5">
        <f>Mitglieder_Alphabetisch!C10</f>
        <v>18591</v>
      </c>
      <c r="D10" s="12">
        <f>Mitglieder_Alphabetisch!D10</f>
        <v>38839</v>
      </c>
      <c r="E10" s="12">
        <f>Mitglieder_Alphabetisch!E10</f>
        <v>27138</v>
      </c>
      <c r="F10" s="7" t="str">
        <f>Mitglieder_Alphabetisch!F10</f>
        <v>Strasse9</v>
      </c>
      <c r="G10" s="29" t="str">
        <f>Mitglieder_Alphabetisch!G10</f>
        <v>5xxx</v>
      </c>
      <c r="H10" s="7" t="str">
        <f>Mitglieder_Alphabetisch!H10</f>
        <v>Ort</v>
      </c>
      <c r="I10" s="100">
        <f>Mitglieder_Alphabetisch!I10</f>
        <v>68</v>
      </c>
      <c r="J10" s="102">
        <f>Mitglieder_Alphabetisch!J10</f>
        <v>12</v>
      </c>
      <c r="K10" s="160">
        <f>Mitglieder_Alphabetisch!K10</f>
        <v>44</v>
      </c>
      <c r="L10" s="98" t="str">
        <f>Mitglieder_Alphabetisch!L10</f>
        <v>BHe</v>
      </c>
      <c r="M10" s="57">
        <f>Mitglieder_Alphabetisch!M10</f>
        <v>5.5</v>
      </c>
      <c r="N10" s="57">
        <f>Mitglieder_Alphabetisch!N10</f>
        <v>17</v>
      </c>
    </row>
    <row r="11" spans="1:14" customFormat="1" hidden="1">
      <c r="A11" s="7" t="str">
        <f>Mitglieder_Alphabetisch!A11</f>
        <v>Zuname10</v>
      </c>
      <c r="B11" s="7" t="str">
        <f>Mitglieder_Alphabetisch!B11</f>
        <v>Vorn.10</v>
      </c>
      <c r="C11" s="5">
        <f>Mitglieder_Alphabetisch!C11</f>
        <v>18591</v>
      </c>
      <c r="D11" s="12">
        <f>Mitglieder_Alphabetisch!D11</f>
        <v>38839</v>
      </c>
      <c r="E11" s="12">
        <f>Mitglieder_Alphabetisch!E11</f>
        <v>0</v>
      </c>
      <c r="F11" s="7" t="str">
        <f>Mitglieder_Alphabetisch!F11</f>
        <v>Strasse10</v>
      </c>
      <c r="G11" s="29" t="str">
        <f>Mitglieder_Alphabetisch!G11</f>
        <v>5xxx</v>
      </c>
      <c r="H11" s="7" t="str">
        <f>Mitglieder_Alphabetisch!H11</f>
        <v>Ort</v>
      </c>
      <c r="I11" s="100">
        <f>Mitglieder_Alphabetisch!I11</f>
        <v>68</v>
      </c>
      <c r="J11" s="102">
        <f>Mitglieder_Alphabetisch!J11</f>
        <v>12</v>
      </c>
      <c r="K11" s="160">
        <f>Mitglieder_Alphabetisch!K11</f>
        <v>0</v>
      </c>
      <c r="L11" s="97" t="str">
        <f>Mitglieder_Alphabetisch!L11</f>
        <v>HHa</v>
      </c>
      <c r="M11" s="57">
        <f>Mitglieder_Alphabetisch!M11</f>
        <v>0</v>
      </c>
      <c r="N11" s="57">
        <f>Mitglieder_Alphabetisch!N11</f>
        <v>0</v>
      </c>
    </row>
    <row r="12" spans="1:14" customFormat="1" hidden="1">
      <c r="A12" s="4" t="str">
        <f>Mitglieder_Alphabetisch!A12</f>
        <v>Zuname11</v>
      </c>
      <c r="B12" s="4" t="str">
        <f>Mitglieder_Alphabetisch!B12</f>
        <v>Vorn.11</v>
      </c>
      <c r="C12" s="5">
        <f>Mitglieder_Alphabetisch!C12</f>
        <v>14285</v>
      </c>
      <c r="D12" s="12">
        <f>Mitglieder_Alphabetisch!D12</f>
        <v>36130</v>
      </c>
      <c r="E12" s="12">
        <f>Mitglieder_Alphabetisch!E12</f>
        <v>0</v>
      </c>
      <c r="F12" s="4" t="str">
        <f>Mitglieder_Alphabetisch!F12</f>
        <v>Strasse11</v>
      </c>
      <c r="G12" s="29" t="str">
        <f>Mitglieder_Alphabetisch!G12</f>
        <v>5xxx</v>
      </c>
      <c r="H12" s="4" t="str">
        <f>Mitglieder_Alphabetisch!H12</f>
        <v>Ort</v>
      </c>
      <c r="I12" s="100">
        <f>Mitglieder_Alphabetisch!I12</f>
        <v>79</v>
      </c>
      <c r="J12" s="102">
        <f>Mitglieder_Alphabetisch!J12</f>
        <v>20</v>
      </c>
      <c r="K12" s="160">
        <f>Mitglieder_Alphabetisch!K12</f>
        <v>0</v>
      </c>
      <c r="L12" s="98" t="str">
        <f>Mitglieder_Alphabetisch!L12</f>
        <v>BHe</v>
      </c>
      <c r="M12" s="57">
        <f>Mitglieder_Alphabetisch!M12</f>
        <v>7.5</v>
      </c>
      <c r="N12" s="57">
        <f>Mitglieder_Alphabetisch!N12</f>
        <v>26</v>
      </c>
    </row>
    <row r="13" spans="1:14" customFormat="1" hidden="1">
      <c r="A13" s="7" t="str">
        <f>Mitglieder_Alphabetisch!A13</f>
        <v>Zuname12</v>
      </c>
      <c r="B13" s="7" t="str">
        <f>Mitglieder_Alphabetisch!B13</f>
        <v>Vorn.12</v>
      </c>
      <c r="C13" s="5">
        <f>Mitglieder_Alphabetisch!C13</f>
        <v>16368</v>
      </c>
      <c r="D13" s="12">
        <f>Mitglieder_Alphabetisch!D13</f>
        <v>40122</v>
      </c>
      <c r="E13" s="12">
        <f>Mitglieder_Alphabetisch!E13</f>
        <v>25438</v>
      </c>
      <c r="F13" s="7" t="str">
        <f>Mitglieder_Alphabetisch!F13</f>
        <v>Strasse12</v>
      </c>
      <c r="G13" s="29" t="str">
        <f>Mitglieder_Alphabetisch!G13</f>
        <v>5xxx</v>
      </c>
      <c r="H13" s="4" t="str">
        <f>Mitglieder_Alphabetisch!H13</f>
        <v>Ort</v>
      </c>
      <c r="I13" s="100">
        <f>Mitglieder_Alphabetisch!I13</f>
        <v>74</v>
      </c>
      <c r="J13" s="102">
        <f>Mitglieder_Alphabetisch!J13</f>
        <v>9</v>
      </c>
      <c r="K13" s="160">
        <f>Mitglieder_Alphabetisch!K13</f>
        <v>49</v>
      </c>
      <c r="L13" s="96" t="str">
        <f>Mitglieder_Alphabetisch!L13</f>
        <v>RHe</v>
      </c>
      <c r="M13" s="57">
        <f>Mitglieder_Alphabetisch!M13</f>
        <v>7.5</v>
      </c>
      <c r="N13" s="57">
        <f>Mitglieder_Alphabetisch!N13</f>
        <v>26</v>
      </c>
    </row>
    <row r="14" spans="1:14" customFormat="1" hidden="1">
      <c r="A14" s="7" t="str">
        <f>Mitglieder_Alphabetisch!A14</f>
        <v>Zuname13</v>
      </c>
      <c r="B14" s="7" t="str">
        <f>Mitglieder_Alphabetisch!B14</f>
        <v>Vorn.13</v>
      </c>
      <c r="C14" s="5">
        <f>Mitglieder_Alphabetisch!C14</f>
        <v>17145</v>
      </c>
      <c r="D14" s="12">
        <f>Mitglieder_Alphabetisch!D14</f>
        <v>40122</v>
      </c>
      <c r="E14" s="12">
        <f>Mitglieder_Alphabetisch!E14</f>
        <v>25438</v>
      </c>
      <c r="F14" s="7" t="str">
        <f>Mitglieder_Alphabetisch!F14</f>
        <v>Strasse13</v>
      </c>
      <c r="G14" s="29" t="str">
        <f>Mitglieder_Alphabetisch!G14</f>
        <v>5xxx</v>
      </c>
      <c r="H14" s="7" t="str">
        <f>Mitglieder_Alphabetisch!H14</f>
        <v>Ort</v>
      </c>
      <c r="I14" s="100">
        <f>Mitglieder_Alphabetisch!I14</f>
        <v>72</v>
      </c>
      <c r="J14" s="102">
        <f>Mitglieder_Alphabetisch!J14</f>
        <v>9</v>
      </c>
      <c r="K14" s="160">
        <f>Mitglieder_Alphabetisch!K14</f>
        <v>49</v>
      </c>
      <c r="L14" s="96" t="str">
        <f>Mitglieder_Alphabetisch!L14</f>
        <v>RHe</v>
      </c>
      <c r="M14" s="57">
        <f>Mitglieder_Alphabetisch!M14</f>
        <v>5.5</v>
      </c>
      <c r="N14" s="57">
        <f>Mitglieder_Alphabetisch!N14</f>
        <v>17</v>
      </c>
    </row>
    <row r="15" spans="1:14">
      <c r="A15" s="7" t="str">
        <f>Mitglieder_Alphabetisch!A15</f>
        <v>Zuname14</v>
      </c>
      <c r="B15" s="7" t="str">
        <f>Mitglieder_Alphabetisch!B15</f>
        <v>Vorn.14</v>
      </c>
      <c r="C15" s="5">
        <f>Mitglieder_Alphabetisch!C15</f>
        <v>16855</v>
      </c>
      <c r="D15" s="12">
        <f>Mitglieder_Alphabetisch!D15</f>
        <v>40435</v>
      </c>
      <c r="E15" s="12">
        <f>Mitglieder_Alphabetisch!E15</f>
        <v>0</v>
      </c>
      <c r="F15" s="7" t="str">
        <f>Mitglieder_Alphabetisch!F15</f>
        <v>Strasse14</v>
      </c>
      <c r="G15" s="29" t="str">
        <f>Mitglieder_Alphabetisch!G15</f>
        <v>5xxx</v>
      </c>
      <c r="H15" s="7" t="str">
        <f>Mitglieder_Alphabetisch!H15</f>
        <v>Ort</v>
      </c>
      <c r="I15" s="100">
        <f>Mitglieder_Alphabetisch!I15</f>
        <v>72</v>
      </c>
      <c r="J15" s="102">
        <f>Mitglieder_Alphabetisch!J15</f>
        <v>8</v>
      </c>
      <c r="K15" s="180">
        <f>Mitglieder_Alphabetisch!K15</f>
        <v>0</v>
      </c>
      <c r="L15" s="88" t="str">
        <f>Mitglieder_Alphabetisch!L15</f>
        <v>HRo</v>
      </c>
      <c r="M15" s="57">
        <f>Mitglieder_Alphabetisch!M15</f>
        <v>7.5</v>
      </c>
      <c r="N15" s="57">
        <f>Mitglieder_Alphabetisch!N15</f>
        <v>26</v>
      </c>
    </row>
    <row r="16" spans="1:14" customFormat="1" hidden="1">
      <c r="A16" s="4" t="str">
        <f>Mitglieder_Alphabetisch!A16</f>
        <v>Zuname15</v>
      </c>
      <c r="B16" s="4" t="str">
        <f>Mitglieder_Alphabetisch!B16</f>
        <v>Vorn.15</v>
      </c>
      <c r="C16" s="5">
        <f>Mitglieder_Alphabetisch!C16</f>
        <v>11395</v>
      </c>
      <c r="D16" s="12">
        <f>Mitglieder_Alphabetisch!D16</f>
        <v>36535</v>
      </c>
      <c r="E16" s="12">
        <f>Mitglieder_Alphabetisch!E16</f>
        <v>21343</v>
      </c>
      <c r="F16" s="4" t="str">
        <f>Mitglieder_Alphabetisch!F16</f>
        <v>Strasse15</v>
      </c>
      <c r="G16" s="29" t="str">
        <f>Mitglieder_Alphabetisch!G16</f>
        <v>5xxx</v>
      </c>
      <c r="H16" s="4" t="str">
        <f>Mitglieder_Alphabetisch!H16</f>
        <v>Ort</v>
      </c>
      <c r="I16" s="100">
        <f>Mitglieder_Alphabetisch!I16</f>
        <v>87</v>
      </c>
      <c r="J16" s="102">
        <f>Mitglieder_Alphabetisch!J16</f>
        <v>18</v>
      </c>
      <c r="K16" s="160">
        <f>Mitglieder_Alphabetisch!K16</f>
        <v>60</v>
      </c>
      <c r="L16" s="99" t="str">
        <f>Mitglieder_Alphabetisch!L16</f>
        <v>BMa</v>
      </c>
      <c r="M16" s="57">
        <f>Mitglieder_Alphabetisch!M16</f>
        <v>7.5</v>
      </c>
      <c r="N16" s="57">
        <f>Mitglieder_Alphabetisch!N16</f>
        <v>26</v>
      </c>
    </row>
    <row r="17" spans="1:14" customFormat="1" hidden="1">
      <c r="A17" s="4" t="str">
        <f>Mitglieder_Alphabetisch!A17</f>
        <v>Zuname16</v>
      </c>
      <c r="B17" s="4" t="str">
        <f>Mitglieder_Alphabetisch!B17</f>
        <v>Vorn.16</v>
      </c>
      <c r="C17" s="5">
        <f>Mitglieder_Alphabetisch!C17</f>
        <v>13409</v>
      </c>
      <c r="D17" s="12">
        <f>Mitglieder_Alphabetisch!D17</f>
        <v>36535</v>
      </c>
      <c r="E17" s="12">
        <f>Mitglieder_Alphabetisch!E17</f>
        <v>21343</v>
      </c>
      <c r="F17" s="4" t="str">
        <f>Mitglieder_Alphabetisch!F17</f>
        <v>Strasse16</v>
      </c>
      <c r="G17" s="29" t="str">
        <f>Mitglieder_Alphabetisch!G17</f>
        <v>5xxx</v>
      </c>
      <c r="H17" s="4" t="str">
        <f>Mitglieder_Alphabetisch!H17</f>
        <v>Ort</v>
      </c>
      <c r="I17" s="100">
        <f>Mitglieder_Alphabetisch!I17</f>
        <v>82</v>
      </c>
      <c r="J17" s="102">
        <f>Mitglieder_Alphabetisch!J17</f>
        <v>18</v>
      </c>
      <c r="K17" s="160">
        <f>Mitglieder_Alphabetisch!K17</f>
        <v>60</v>
      </c>
      <c r="L17" s="99" t="str">
        <f>Mitglieder_Alphabetisch!L17</f>
        <v>BMa</v>
      </c>
      <c r="M17" s="57">
        <f>Mitglieder_Alphabetisch!M17</f>
        <v>5.5</v>
      </c>
      <c r="N17" s="57">
        <f>Mitglieder_Alphabetisch!N17</f>
        <v>17</v>
      </c>
    </row>
    <row r="18" spans="1:14" customFormat="1" hidden="1">
      <c r="A18" s="7" t="str">
        <f>Mitglieder_Alphabetisch!A18</f>
        <v>Zuname17</v>
      </c>
      <c r="B18" s="7" t="str">
        <f>Mitglieder_Alphabetisch!B18</f>
        <v>Vorn.17</v>
      </c>
      <c r="C18" s="5">
        <f>Mitglieder_Alphabetisch!C18</f>
        <v>17259</v>
      </c>
      <c r="D18" s="12">
        <f>Mitglieder_Alphabetisch!D18</f>
        <v>40435</v>
      </c>
      <c r="E18" s="12">
        <f>Mitglieder_Alphabetisch!E18</f>
        <v>24992</v>
      </c>
      <c r="F18" s="7" t="str">
        <f>Mitglieder_Alphabetisch!F18</f>
        <v>Strasse17</v>
      </c>
      <c r="G18" s="29" t="str">
        <f>Mitglieder_Alphabetisch!G18</f>
        <v>5xxx</v>
      </c>
      <c r="H18" s="7" t="str">
        <f>Mitglieder_Alphabetisch!H18</f>
        <v>Ort</v>
      </c>
      <c r="I18" s="100">
        <f>Mitglieder_Alphabetisch!I18</f>
        <v>71</v>
      </c>
      <c r="J18" s="102">
        <f>Mitglieder_Alphabetisch!J18</f>
        <v>8</v>
      </c>
      <c r="K18" s="160">
        <f>Mitglieder_Alphabetisch!K18</f>
        <v>50</v>
      </c>
      <c r="L18" s="87" t="str">
        <f>Mitglieder_Alphabetisch!L18</f>
        <v>HFr</v>
      </c>
      <c r="M18" s="57">
        <f>Mitglieder_Alphabetisch!M18</f>
        <v>5.5</v>
      </c>
      <c r="N18" s="57">
        <f>Mitglieder_Alphabetisch!N18</f>
        <v>17</v>
      </c>
    </row>
    <row r="19" spans="1:14" customFormat="1" hidden="1">
      <c r="A19" s="7" t="str">
        <f>Mitglieder_Alphabetisch!A19</f>
        <v>Zuname18</v>
      </c>
      <c r="B19" s="7" t="str">
        <f>Mitglieder_Alphabetisch!B19</f>
        <v>Vorn.18</v>
      </c>
      <c r="C19" s="5">
        <f>Mitglieder_Alphabetisch!C19</f>
        <v>16446</v>
      </c>
      <c r="D19" s="12">
        <f>Mitglieder_Alphabetisch!D19</f>
        <v>40435</v>
      </c>
      <c r="E19" s="12">
        <f>Mitglieder_Alphabetisch!E19</f>
        <v>24992</v>
      </c>
      <c r="F19" s="7" t="str">
        <f>Mitglieder_Alphabetisch!F19</f>
        <v>Strasse18</v>
      </c>
      <c r="G19" s="29" t="str">
        <f>Mitglieder_Alphabetisch!G19</f>
        <v>5xxx</v>
      </c>
      <c r="H19" s="7" t="str">
        <f>Mitglieder_Alphabetisch!H19</f>
        <v>Ort</v>
      </c>
      <c r="I19" s="100">
        <f>Mitglieder_Alphabetisch!I19</f>
        <v>73</v>
      </c>
      <c r="J19" s="102">
        <f>Mitglieder_Alphabetisch!J19</f>
        <v>8</v>
      </c>
      <c r="K19" s="160">
        <f>Mitglieder_Alphabetisch!K19</f>
        <v>50</v>
      </c>
      <c r="L19" s="87" t="str">
        <f>Mitglieder_Alphabetisch!L19</f>
        <v>HFr</v>
      </c>
      <c r="M19" s="57">
        <f>Mitglieder_Alphabetisch!M19</f>
        <v>7.5</v>
      </c>
      <c r="N19" s="57">
        <f>Mitglieder_Alphabetisch!N19</f>
        <v>26</v>
      </c>
    </row>
    <row r="20" spans="1:14">
      <c r="A20" s="4" t="str">
        <f>Mitglieder_Alphabetisch!A20</f>
        <v>Zuname19</v>
      </c>
      <c r="B20" s="4" t="str">
        <f>Mitglieder_Alphabetisch!B20</f>
        <v>Vorn.19</v>
      </c>
      <c r="C20" s="5">
        <f>Mitglieder_Alphabetisch!C20</f>
        <v>14929</v>
      </c>
      <c r="D20" s="12">
        <f>Mitglieder_Alphabetisch!D20</f>
        <v>42243</v>
      </c>
      <c r="E20" s="12">
        <f>Mitglieder_Alphabetisch!E20</f>
        <v>0</v>
      </c>
      <c r="F20" s="4" t="str">
        <f>Mitglieder_Alphabetisch!F20</f>
        <v>Strasse19</v>
      </c>
      <c r="G20" s="29" t="str">
        <f>Mitglieder_Alphabetisch!G20</f>
        <v>5xxx</v>
      </c>
      <c r="H20" s="4" t="str">
        <f>Mitglieder_Alphabetisch!H20</f>
        <v>Ort</v>
      </c>
      <c r="I20" s="100">
        <f>Mitglieder_Alphabetisch!I20</f>
        <v>78</v>
      </c>
      <c r="J20" s="102">
        <f>Mitglieder_Alphabetisch!J20</f>
        <v>3</v>
      </c>
      <c r="K20" s="180">
        <f>Mitglieder_Alphabetisch!K20</f>
        <v>0</v>
      </c>
      <c r="L20" s="88" t="str">
        <f>Mitglieder_Alphabetisch!L20</f>
        <v>HRo</v>
      </c>
      <c r="M20" s="57">
        <f>Mitglieder_Alphabetisch!M20</f>
        <v>7.5</v>
      </c>
      <c r="N20" s="57">
        <f>Mitglieder_Alphabetisch!N20</f>
        <v>26</v>
      </c>
    </row>
    <row r="21" spans="1:14" customFormat="1" hidden="1">
      <c r="A21" s="7" t="str">
        <f>Mitglieder_Alphabetisch!A21</f>
        <v>Zuname20</v>
      </c>
      <c r="B21" s="7" t="str">
        <f>Mitglieder_Alphabetisch!B21</f>
        <v>Vorn.20</v>
      </c>
      <c r="C21" s="5">
        <f>Mitglieder_Alphabetisch!C21</f>
        <v>16948</v>
      </c>
      <c r="D21" s="12">
        <f>Mitglieder_Alphabetisch!D21</f>
        <v>38919</v>
      </c>
      <c r="E21" s="12">
        <f>Mitglieder_Alphabetisch!E21</f>
        <v>0</v>
      </c>
      <c r="F21" s="7" t="str">
        <f>Mitglieder_Alphabetisch!F21</f>
        <v>Strasse20</v>
      </c>
      <c r="G21" s="29" t="str">
        <f>Mitglieder_Alphabetisch!G21</f>
        <v>5xxx</v>
      </c>
      <c r="H21" s="7" t="str">
        <f>Mitglieder_Alphabetisch!H21</f>
        <v>Ort</v>
      </c>
      <c r="I21" s="100">
        <f>Mitglieder_Alphabetisch!I21</f>
        <v>72</v>
      </c>
      <c r="J21" s="102">
        <f>Mitglieder_Alphabetisch!J21</f>
        <v>12</v>
      </c>
      <c r="K21" s="160">
        <f>Mitglieder_Alphabetisch!K21</f>
        <v>0</v>
      </c>
      <c r="L21" s="98" t="str">
        <f>Mitglieder_Alphabetisch!L21</f>
        <v>BHe</v>
      </c>
      <c r="M21" s="57">
        <f>Mitglieder_Alphabetisch!M21</f>
        <v>7.5</v>
      </c>
      <c r="N21" s="57">
        <f>Mitglieder_Alphabetisch!N21</f>
        <v>26</v>
      </c>
    </row>
    <row r="22" spans="1:14">
      <c r="A22" s="7" t="str">
        <f>Mitglieder_Alphabetisch!A22</f>
        <v>Zuname21</v>
      </c>
      <c r="B22" s="7" t="str">
        <f>Mitglieder_Alphabetisch!B22</f>
        <v>Vorn.21</v>
      </c>
      <c r="C22" s="5">
        <f>Mitglieder_Alphabetisch!C22</f>
        <v>16282</v>
      </c>
      <c r="D22" s="12">
        <f>Mitglieder_Alphabetisch!D22</f>
        <v>39391</v>
      </c>
      <c r="E22" s="12">
        <f>Mitglieder_Alphabetisch!E22</f>
        <v>0</v>
      </c>
      <c r="F22" s="7" t="str">
        <f>Mitglieder_Alphabetisch!F22</f>
        <v>Strasse21</v>
      </c>
      <c r="G22" s="29" t="str">
        <f>Mitglieder_Alphabetisch!G22</f>
        <v>5xxx</v>
      </c>
      <c r="H22" s="7" t="str">
        <f>Mitglieder_Alphabetisch!H22</f>
        <v>Ort</v>
      </c>
      <c r="I22" s="100">
        <f>Mitglieder_Alphabetisch!I22</f>
        <v>74</v>
      </c>
      <c r="J22" s="102">
        <f>Mitglieder_Alphabetisch!J22</f>
        <v>11</v>
      </c>
      <c r="K22" s="180">
        <f>Mitglieder_Alphabetisch!K22</f>
        <v>0</v>
      </c>
      <c r="L22" s="88" t="str">
        <f>Mitglieder_Alphabetisch!L22</f>
        <v>HRo</v>
      </c>
      <c r="M22" s="57">
        <f>Mitglieder_Alphabetisch!M22</f>
        <v>7.5</v>
      </c>
      <c r="N22" s="57">
        <f>Mitglieder_Alphabetisch!N22</f>
        <v>26</v>
      </c>
    </row>
    <row r="23" spans="1:14">
      <c r="A23" s="4" t="str">
        <f>Mitglieder_Alphabetisch!A23</f>
        <v>Zuname22</v>
      </c>
      <c r="B23" s="4" t="str">
        <f>Mitglieder_Alphabetisch!B23</f>
        <v>Vorn.22</v>
      </c>
      <c r="C23" s="5">
        <f>Mitglieder_Alphabetisch!C23</f>
        <v>14488</v>
      </c>
      <c r="D23" s="13">
        <f>Mitglieder_Alphabetisch!D23</f>
        <v>36488</v>
      </c>
      <c r="E23" s="13">
        <f>Mitglieder_Alphabetisch!E23</f>
        <v>0</v>
      </c>
      <c r="F23" s="4" t="str">
        <f>Mitglieder_Alphabetisch!F23</f>
        <v>Strasse22</v>
      </c>
      <c r="G23" s="29" t="str">
        <f>Mitglieder_Alphabetisch!G23</f>
        <v>5xxx</v>
      </c>
      <c r="H23" s="4" t="str">
        <f>Mitglieder_Alphabetisch!H23</f>
        <v>Ort</v>
      </c>
      <c r="I23" s="100">
        <f>Mitglieder_Alphabetisch!I23</f>
        <v>79</v>
      </c>
      <c r="J23" s="102">
        <f>Mitglieder_Alphabetisch!J23</f>
        <v>19</v>
      </c>
      <c r="K23" s="180">
        <f>Mitglieder_Alphabetisch!K23</f>
        <v>0</v>
      </c>
      <c r="L23" s="88" t="str">
        <f>Mitglieder_Alphabetisch!L23</f>
        <v>HRo</v>
      </c>
      <c r="M23" s="57">
        <f>Mitglieder_Alphabetisch!M23</f>
        <v>7.5</v>
      </c>
      <c r="N23" s="57">
        <f>Mitglieder_Alphabetisch!N23</f>
        <v>26</v>
      </c>
    </row>
    <row r="24" spans="1:14" customFormat="1" hidden="1">
      <c r="A24" s="7" t="str">
        <f>Mitglieder_Alphabetisch!A24</f>
        <v>Zuname23</v>
      </c>
      <c r="B24" s="7" t="str">
        <f>Mitglieder_Alphabetisch!B24</f>
        <v>Vorn.23</v>
      </c>
      <c r="C24" s="5">
        <f>Mitglieder_Alphabetisch!C24</f>
        <v>13894</v>
      </c>
      <c r="D24" s="12">
        <f>Mitglieder_Alphabetisch!D24</f>
        <v>38839</v>
      </c>
      <c r="E24" s="12">
        <f>Mitglieder_Alphabetisch!E24</f>
        <v>0</v>
      </c>
      <c r="F24" s="7" t="str">
        <f>Mitglieder_Alphabetisch!F24</f>
        <v>Strasse23</v>
      </c>
      <c r="G24" s="29" t="str">
        <f>Mitglieder_Alphabetisch!G24</f>
        <v>5xxx</v>
      </c>
      <c r="H24" s="7" t="str">
        <f>Mitglieder_Alphabetisch!H24</f>
        <v>Ort</v>
      </c>
      <c r="I24" s="100">
        <f>Mitglieder_Alphabetisch!I24</f>
        <v>80</v>
      </c>
      <c r="J24" s="102">
        <f>Mitglieder_Alphabetisch!J24</f>
        <v>12</v>
      </c>
      <c r="K24" s="160">
        <f>Mitglieder_Alphabetisch!K24</f>
        <v>0</v>
      </c>
      <c r="L24" s="97" t="str">
        <f>Mitglieder_Alphabetisch!L24</f>
        <v>HHa</v>
      </c>
      <c r="M24" s="57">
        <f>Mitglieder_Alphabetisch!M24</f>
        <v>7.5</v>
      </c>
      <c r="N24" s="57">
        <f>Mitglieder_Alphabetisch!N24</f>
        <v>26</v>
      </c>
    </row>
    <row r="25" spans="1:14" customFormat="1" hidden="1">
      <c r="A25" s="7" t="str">
        <f>Mitglieder_Alphabetisch!A25</f>
        <v>Zuname24</v>
      </c>
      <c r="B25" s="7" t="str">
        <f>Mitglieder_Alphabetisch!B25</f>
        <v>Vorn.24</v>
      </c>
      <c r="C25" s="5">
        <f>Mitglieder_Alphabetisch!C25</f>
        <v>12817</v>
      </c>
      <c r="D25" s="12">
        <f>Mitglieder_Alphabetisch!D25</f>
        <v>39559</v>
      </c>
      <c r="E25" s="12">
        <f>Mitglieder_Alphabetisch!E25</f>
        <v>0</v>
      </c>
      <c r="F25" s="7" t="str">
        <f>Mitglieder_Alphabetisch!F25</f>
        <v>Strasse24</v>
      </c>
      <c r="G25" s="29" t="str">
        <f>Mitglieder_Alphabetisch!G25</f>
        <v>5xxx</v>
      </c>
      <c r="H25" s="7" t="str">
        <f>Mitglieder_Alphabetisch!H25</f>
        <v>Ort</v>
      </c>
      <c r="I25" s="100">
        <f>Mitglieder_Alphabetisch!I25</f>
        <v>83</v>
      </c>
      <c r="J25" s="102">
        <f>Mitglieder_Alphabetisch!J25</f>
        <v>10</v>
      </c>
      <c r="K25" s="160">
        <f>Mitglieder_Alphabetisch!K25</f>
        <v>0</v>
      </c>
      <c r="L25" s="87" t="str">
        <f>Mitglieder_Alphabetisch!L25</f>
        <v>HFr</v>
      </c>
      <c r="M25" s="57">
        <f>Mitglieder_Alphabetisch!M25</f>
        <v>7.5</v>
      </c>
      <c r="N25" s="57">
        <f>Mitglieder_Alphabetisch!N25</f>
        <v>26</v>
      </c>
    </row>
    <row r="26" spans="1:14" customFormat="1" hidden="1">
      <c r="A26" s="4" t="str">
        <f>Mitglieder_Alphabetisch!A26</f>
        <v>Zuname25</v>
      </c>
      <c r="B26" s="4" t="str">
        <f>Mitglieder_Alphabetisch!B26</f>
        <v>Vorn.25</v>
      </c>
      <c r="C26" s="5">
        <f>Mitglieder_Alphabetisch!C26</f>
        <v>11748</v>
      </c>
      <c r="D26" s="12">
        <f>Mitglieder_Alphabetisch!D26</f>
        <v>35870</v>
      </c>
      <c r="E26" s="12">
        <f>Mitglieder_Alphabetisch!E26</f>
        <v>0</v>
      </c>
      <c r="F26" s="4" t="str">
        <f>Mitglieder_Alphabetisch!F26</f>
        <v>Strasse25</v>
      </c>
      <c r="G26" s="29" t="str">
        <f>Mitglieder_Alphabetisch!G26</f>
        <v>5xxx</v>
      </c>
      <c r="H26" s="4" t="str">
        <f>Mitglieder_Alphabetisch!H26</f>
        <v>Ort</v>
      </c>
      <c r="I26" s="100">
        <f>Mitglieder_Alphabetisch!I26</f>
        <v>86</v>
      </c>
      <c r="J26" s="102">
        <f>Mitglieder_Alphabetisch!J26</f>
        <v>20</v>
      </c>
      <c r="K26" s="160">
        <f>Mitglieder_Alphabetisch!K26</f>
        <v>0</v>
      </c>
      <c r="L26" s="87" t="str">
        <f>Mitglieder_Alphabetisch!L26</f>
        <v>HFr</v>
      </c>
      <c r="M26" s="57">
        <f>Mitglieder_Alphabetisch!M26</f>
        <v>7.5</v>
      </c>
      <c r="N26" s="57">
        <f>Mitglieder_Alphabetisch!N26</f>
        <v>26</v>
      </c>
    </row>
    <row r="27" spans="1:14" customFormat="1" hidden="1">
      <c r="A27" s="4" t="str">
        <f>Mitglieder_Alphabetisch!A27</f>
        <v>Zuname26</v>
      </c>
      <c r="B27" s="4" t="str">
        <f>Mitglieder_Alphabetisch!B27</f>
        <v>Vorn.26</v>
      </c>
      <c r="C27" s="5">
        <f>Mitglieder_Alphabetisch!C27</f>
        <v>11486</v>
      </c>
      <c r="D27" s="12">
        <f>Mitglieder_Alphabetisch!D27</f>
        <v>36306</v>
      </c>
      <c r="E27" s="12">
        <f>Mitglieder_Alphabetisch!E27</f>
        <v>22540</v>
      </c>
      <c r="F27" s="4" t="str">
        <f>Mitglieder_Alphabetisch!F27</f>
        <v>Strasse26</v>
      </c>
      <c r="G27" s="29" t="str">
        <f>Mitglieder_Alphabetisch!G27</f>
        <v>5xxx</v>
      </c>
      <c r="H27" s="4" t="str">
        <f>Mitglieder_Alphabetisch!H27</f>
        <v>Ort</v>
      </c>
      <c r="I27" s="100">
        <f>Mitglieder_Alphabetisch!I27</f>
        <v>87</v>
      </c>
      <c r="J27" s="102">
        <f>Mitglieder_Alphabetisch!J27</f>
        <v>19</v>
      </c>
      <c r="K27" s="160">
        <f>Mitglieder_Alphabetisch!K27</f>
        <v>57</v>
      </c>
      <c r="L27" s="87" t="str">
        <f>Mitglieder_Alphabetisch!L27</f>
        <v>HFr</v>
      </c>
      <c r="M27" s="57">
        <f>Mitglieder_Alphabetisch!M27</f>
        <v>7.5</v>
      </c>
      <c r="N27" s="57">
        <f>Mitglieder_Alphabetisch!N27</f>
        <v>26</v>
      </c>
    </row>
    <row r="28" spans="1:14" customFormat="1" hidden="1">
      <c r="A28" s="4" t="str">
        <f>Mitglieder_Alphabetisch!A28</f>
        <v>Zuname27</v>
      </c>
      <c r="B28" s="4" t="str">
        <f>Mitglieder_Alphabetisch!B28</f>
        <v>Vorn.27</v>
      </c>
      <c r="C28" s="5">
        <f>Mitglieder_Alphabetisch!C28</f>
        <v>14136</v>
      </c>
      <c r="D28" s="12">
        <f>Mitglieder_Alphabetisch!D28</f>
        <v>36306</v>
      </c>
      <c r="E28" s="12">
        <f>Mitglieder_Alphabetisch!E28</f>
        <v>22540</v>
      </c>
      <c r="F28" s="4" t="str">
        <f>Mitglieder_Alphabetisch!F28</f>
        <v>Strasse27</v>
      </c>
      <c r="G28" s="29" t="str">
        <f>Mitglieder_Alphabetisch!G28</f>
        <v>5xxx</v>
      </c>
      <c r="H28" s="4" t="str">
        <f>Mitglieder_Alphabetisch!H28</f>
        <v>Ort</v>
      </c>
      <c r="I28" s="100">
        <f>Mitglieder_Alphabetisch!I28</f>
        <v>80</v>
      </c>
      <c r="J28" s="102">
        <f>Mitglieder_Alphabetisch!J28</f>
        <v>19</v>
      </c>
      <c r="K28" s="160">
        <f>Mitglieder_Alphabetisch!K28</f>
        <v>57</v>
      </c>
      <c r="L28" s="87" t="str">
        <f>Mitglieder_Alphabetisch!L28</f>
        <v>HFr</v>
      </c>
      <c r="M28" s="57">
        <f>Mitglieder_Alphabetisch!M28</f>
        <v>5.5</v>
      </c>
      <c r="N28" s="57">
        <f>Mitglieder_Alphabetisch!N28</f>
        <v>17</v>
      </c>
    </row>
    <row r="29" spans="1:14">
      <c r="A29" s="7" t="str">
        <f>Mitglieder_Alphabetisch!A29</f>
        <v>Zuname28</v>
      </c>
      <c r="B29" s="7" t="str">
        <f>Mitglieder_Alphabetisch!B29</f>
        <v>Vorn.28</v>
      </c>
      <c r="C29" s="5">
        <f>Mitglieder_Alphabetisch!C29</f>
        <v>14667</v>
      </c>
      <c r="D29" s="12">
        <f>Mitglieder_Alphabetisch!D29</f>
        <v>39373</v>
      </c>
      <c r="E29" s="12">
        <f>Mitglieder_Alphabetisch!E29</f>
        <v>0</v>
      </c>
      <c r="F29" s="7" t="str">
        <f>Mitglieder_Alphabetisch!F29</f>
        <v>Strasse28</v>
      </c>
      <c r="G29" s="29" t="str">
        <f>Mitglieder_Alphabetisch!G29</f>
        <v>5xxx</v>
      </c>
      <c r="H29" s="7" t="str">
        <f>Mitglieder_Alphabetisch!H29</f>
        <v>Ort</v>
      </c>
      <c r="I29" s="100">
        <f>Mitglieder_Alphabetisch!I29</f>
        <v>78</v>
      </c>
      <c r="J29" s="102">
        <f>Mitglieder_Alphabetisch!J29</f>
        <v>11</v>
      </c>
      <c r="K29" s="180">
        <f>Mitglieder_Alphabetisch!K29</f>
        <v>0</v>
      </c>
      <c r="L29" s="88" t="str">
        <f>Mitglieder_Alphabetisch!L29</f>
        <v>HRo</v>
      </c>
      <c r="M29" s="57">
        <f>Mitglieder_Alphabetisch!M29</f>
        <v>7.5</v>
      </c>
      <c r="N29" s="57">
        <f>Mitglieder_Alphabetisch!N29</f>
        <v>26</v>
      </c>
    </row>
    <row r="30" spans="1:14">
      <c r="A30" s="4" t="str">
        <f>Mitglieder_Alphabetisch!A30</f>
        <v>Zuname29</v>
      </c>
      <c r="B30" s="4" t="str">
        <f>Mitglieder_Alphabetisch!B30</f>
        <v>Vorn.29</v>
      </c>
      <c r="C30" s="5">
        <f>Mitglieder_Alphabetisch!C30</f>
        <v>11853</v>
      </c>
      <c r="D30" s="12">
        <f>Mitglieder_Alphabetisch!D30</f>
        <v>37123</v>
      </c>
      <c r="E30" s="12">
        <f>Mitglieder_Alphabetisch!E30</f>
        <v>21154</v>
      </c>
      <c r="F30" s="4" t="str">
        <f>Mitglieder_Alphabetisch!F30</f>
        <v>Strasse29</v>
      </c>
      <c r="G30" s="29" t="str">
        <f>Mitglieder_Alphabetisch!G30</f>
        <v>5xxx</v>
      </c>
      <c r="H30" s="4" t="str">
        <f>Mitglieder_Alphabetisch!H30</f>
        <v>Ort</v>
      </c>
      <c r="I30" s="100">
        <f>Mitglieder_Alphabetisch!I30</f>
        <v>86</v>
      </c>
      <c r="J30" s="102">
        <f>Mitglieder_Alphabetisch!J30</f>
        <v>17</v>
      </c>
      <c r="K30" s="180">
        <f>Mitglieder_Alphabetisch!K30</f>
        <v>61</v>
      </c>
      <c r="L30" s="88" t="str">
        <f>Mitglieder_Alphabetisch!L30</f>
        <v>HRo</v>
      </c>
      <c r="M30" s="57">
        <f>Mitglieder_Alphabetisch!M30</f>
        <v>5.5</v>
      </c>
      <c r="N30" s="57">
        <f>Mitglieder_Alphabetisch!N30</f>
        <v>17</v>
      </c>
    </row>
    <row r="31" spans="1:14">
      <c r="A31" s="7" t="str">
        <f>Mitglieder_Alphabetisch!A31</f>
        <v>Zuname30</v>
      </c>
      <c r="B31" s="4" t="str">
        <f>Mitglieder_Alphabetisch!B31</f>
        <v>Vorn.30</v>
      </c>
      <c r="C31" s="5">
        <f>Mitglieder_Alphabetisch!C31</f>
        <v>12025</v>
      </c>
      <c r="D31" s="12">
        <f>Mitglieder_Alphabetisch!D31</f>
        <v>37123</v>
      </c>
      <c r="E31" s="12">
        <f>Mitglieder_Alphabetisch!E31</f>
        <v>21154</v>
      </c>
      <c r="F31" s="4" t="str">
        <f>Mitglieder_Alphabetisch!F31</f>
        <v>Strasse30</v>
      </c>
      <c r="G31" s="29" t="str">
        <f>Mitglieder_Alphabetisch!G31</f>
        <v>5xxx</v>
      </c>
      <c r="H31" s="4" t="str">
        <f>Mitglieder_Alphabetisch!H31</f>
        <v>Ort</v>
      </c>
      <c r="I31" s="100">
        <f>Mitglieder_Alphabetisch!I31</f>
        <v>86</v>
      </c>
      <c r="J31" s="102">
        <f>Mitglieder_Alphabetisch!J31</f>
        <v>17</v>
      </c>
      <c r="K31" s="180">
        <f>Mitglieder_Alphabetisch!K31</f>
        <v>61</v>
      </c>
      <c r="L31" s="88" t="str">
        <f>Mitglieder_Alphabetisch!L31</f>
        <v>HRo</v>
      </c>
      <c r="M31" s="57">
        <f>Mitglieder_Alphabetisch!M31</f>
        <v>7.5</v>
      </c>
      <c r="N31" s="57">
        <f>Mitglieder_Alphabetisch!N31</f>
        <v>26</v>
      </c>
    </row>
    <row r="32" spans="1:14" customFormat="1" hidden="1">
      <c r="A32" s="4" t="str">
        <f>Mitglieder_Alphabetisch!A32</f>
        <v>Zuname31</v>
      </c>
      <c r="B32" s="4" t="str">
        <f>Mitglieder_Alphabetisch!B32</f>
        <v>Vorn.31</v>
      </c>
      <c r="C32" s="5">
        <f>Mitglieder_Alphabetisch!C32</f>
        <v>16046</v>
      </c>
      <c r="D32" s="12">
        <f>Mitglieder_Alphabetisch!D32</f>
        <v>37180</v>
      </c>
      <c r="E32" s="12">
        <f>Mitglieder_Alphabetisch!E32</f>
        <v>0</v>
      </c>
      <c r="F32" s="4" t="str">
        <f>Mitglieder_Alphabetisch!F32</f>
        <v>Strasse31</v>
      </c>
      <c r="G32" s="29" t="str">
        <f>Mitglieder_Alphabetisch!G32</f>
        <v>5xxx</v>
      </c>
      <c r="H32" s="4" t="str">
        <f>Mitglieder_Alphabetisch!H32</f>
        <v>Ort</v>
      </c>
      <c r="I32" s="100">
        <f>Mitglieder_Alphabetisch!I32</f>
        <v>75</v>
      </c>
      <c r="J32" s="102">
        <f>Mitglieder_Alphabetisch!J32</f>
        <v>17</v>
      </c>
      <c r="K32" s="160">
        <f>Mitglieder_Alphabetisch!K32</f>
        <v>0</v>
      </c>
      <c r="L32" s="87" t="str">
        <f>Mitglieder_Alphabetisch!L32</f>
        <v>HFr</v>
      </c>
      <c r="M32" s="57">
        <f>Mitglieder_Alphabetisch!M32</f>
        <v>7.5</v>
      </c>
      <c r="N32" s="57">
        <f>Mitglieder_Alphabetisch!N32</f>
        <v>26</v>
      </c>
    </row>
    <row r="33" spans="1:14" customFormat="1" hidden="1">
      <c r="A33" s="7" t="str">
        <f>Mitglieder_Alphabetisch!A33</f>
        <v>Zuname32</v>
      </c>
      <c r="B33" s="7" t="str">
        <f>Mitglieder_Alphabetisch!B33</f>
        <v>Vorn.32</v>
      </c>
      <c r="C33" s="5">
        <f>Mitglieder_Alphabetisch!C33</f>
        <v>9105</v>
      </c>
      <c r="D33" s="12">
        <f>Mitglieder_Alphabetisch!D33</f>
        <v>33989</v>
      </c>
      <c r="E33" s="12">
        <f>Mitglieder_Alphabetisch!E33</f>
        <v>0</v>
      </c>
      <c r="F33" s="7" t="str">
        <f>Mitglieder_Alphabetisch!F33</f>
        <v>Strasse32</v>
      </c>
      <c r="G33" s="29" t="str">
        <f>Mitglieder_Alphabetisch!G33</f>
        <v>5xxx</v>
      </c>
      <c r="H33" s="7" t="str">
        <f>Mitglieder_Alphabetisch!H33</f>
        <v>Ort</v>
      </c>
      <c r="I33" s="100">
        <f>Mitglieder_Alphabetisch!I33</f>
        <v>94</v>
      </c>
      <c r="J33" s="102">
        <f>Mitglieder_Alphabetisch!J33</f>
        <v>25</v>
      </c>
      <c r="K33" s="160">
        <f>Mitglieder_Alphabetisch!K33</f>
        <v>0</v>
      </c>
      <c r="L33" s="99" t="str">
        <f>Mitglieder_Alphabetisch!L33</f>
        <v>BMa</v>
      </c>
      <c r="M33" s="57">
        <f>Mitglieder_Alphabetisch!M33</f>
        <v>7.5</v>
      </c>
      <c r="N33" s="57">
        <f>Mitglieder_Alphabetisch!N33</f>
        <v>26</v>
      </c>
    </row>
    <row r="34" spans="1:14" customFormat="1" hidden="1">
      <c r="A34" s="7" t="str">
        <f>Mitglieder_Alphabetisch!A34</f>
        <v>Zuname33</v>
      </c>
      <c r="B34" s="7" t="str">
        <f>Mitglieder_Alphabetisch!B34</f>
        <v>Vorn.33</v>
      </c>
      <c r="C34" s="5">
        <f>Mitglieder_Alphabetisch!C34</f>
        <v>17213</v>
      </c>
      <c r="D34" s="12">
        <f>Mitglieder_Alphabetisch!D34</f>
        <v>39352</v>
      </c>
      <c r="E34" s="12">
        <f>Mitglieder_Alphabetisch!E34</f>
        <v>0</v>
      </c>
      <c r="F34" s="7" t="str">
        <f>Mitglieder_Alphabetisch!F34</f>
        <v>Strasse33</v>
      </c>
      <c r="G34" s="29" t="str">
        <f>Mitglieder_Alphabetisch!G34</f>
        <v>5xxx</v>
      </c>
      <c r="H34" s="7" t="str">
        <f>Mitglieder_Alphabetisch!H34</f>
        <v>Ort</v>
      </c>
      <c r="I34" s="100">
        <f>Mitglieder_Alphabetisch!I34</f>
        <v>71</v>
      </c>
      <c r="J34" s="102">
        <f>Mitglieder_Alphabetisch!J34</f>
        <v>11</v>
      </c>
      <c r="K34" s="160">
        <f>Mitglieder_Alphabetisch!K34</f>
        <v>0</v>
      </c>
      <c r="L34" s="86" t="str">
        <f>Mitglieder_Alphabetisch!L34</f>
        <v>SEr</v>
      </c>
      <c r="M34" s="57">
        <f>Mitglieder_Alphabetisch!M34</f>
        <v>7.5</v>
      </c>
      <c r="N34" s="57">
        <f>Mitglieder_Alphabetisch!N34</f>
        <v>26</v>
      </c>
    </row>
    <row r="35" spans="1:14" customFormat="1" hidden="1">
      <c r="A35" s="7" t="str">
        <f>Mitglieder_Alphabetisch!A35</f>
        <v>Zuname34</v>
      </c>
      <c r="B35" s="7" t="str">
        <f>Mitglieder_Alphabetisch!B35</f>
        <v>Vorn.34</v>
      </c>
      <c r="C35" s="5">
        <f>Mitglieder_Alphabetisch!C35</f>
        <v>15910</v>
      </c>
      <c r="D35" s="12">
        <f>Mitglieder_Alphabetisch!D35</f>
        <v>39457</v>
      </c>
      <c r="E35" s="12">
        <f>Mitglieder_Alphabetisch!E35</f>
        <v>26018</v>
      </c>
      <c r="F35" s="7" t="str">
        <f>Mitglieder_Alphabetisch!F35</f>
        <v>Strasse34</v>
      </c>
      <c r="G35" s="29" t="str">
        <f>Mitglieder_Alphabetisch!G35</f>
        <v>5xxx</v>
      </c>
      <c r="H35" s="7" t="str">
        <f>Mitglieder_Alphabetisch!H35</f>
        <v>Ort</v>
      </c>
      <c r="I35" s="100">
        <f>Mitglieder_Alphabetisch!I35</f>
        <v>75</v>
      </c>
      <c r="J35" s="102">
        <f>Mitglieder_Alphabetisch!J35</f>
        <v>10</v>
      </c>
      <c r="K35" s="160">
        <f>Mitglieder_Alphabetisch!K35</f>
        <v>47</v>
      </c>
      <c r="L35" s="86" t="str">
        <f>Mitglieder_Alphabetisch!L35</f>
        <v>SEr</v>
      </c>
      <c r="M35" s="57">
        <f>Mitglieder_Alphabetisch!M35</f>
        <v>7.5</v>
      </c>
      <c r="N35" s="57">
        <f>Mitglieder_Alphabetisch!N35</f>
        <v>26</v>
      </c>
    </row>
    <row r="36" spans="1:14" customFormat="1" hidden="1">
      <c r="A36" s="7" t="str">
        <f>Mitglieder_Alphabetisch!A36</f>
        <v>Zuname35</v>
      </c>
      <c r="B36" s="7" t="str">
        <f>Mitglieder_Alphabetisch!B36</f>
        <v>Vorn.35</v>
      </c>
      <c r="C36" s="5">
        <f>Mitglieder_Alphabetisch!C36</f>
        <v>15713</v>
      </c>
      <c r="D36" s="12">
        <f>Mitglieder_Alphabetisch!D36</f>
        <v>39457</v>
      </c>
      <c r="E36" s="12">
        <f>Mitglieder_Alphabetisch!E36</f>
        <v>26018</v>
      </c>
      <c r="F36" s="7" t="str">
        <f>Mitglieder_Alphabetisch!F36</f>
        <v>Strasse35</v>
      </c>
      <c r="G36" s="29" t="str">
        <f>Mitglieder_Alphabetisch!G36</f>
        <v>5xxx</v>
      </c>
      <c r="H36" s="7" t="str">
        <f>Mitglieder_Alphabetisch!H36</f>
        <v>Ort</v>
      </c>
      <c r="I36" s="100">
        <f>Mitglieder_Alphabetisch!I36</f>
        <v>75</v>
      </c>
      <c r="J36" s="102">
        <f>Mitglieder_Alphabetisch!J36</f>
        <v>10</v>
      </c>
      <c r="K36" s="160">
        <f>Mitglieder_Alphabetisch!K36</f>
        <v>47</v>
      </c>
      <c r="L36" s="86" t="str">
        <f>Mitglieder_Alphabetisch!L36</f>
        <v>SEr</v>
      </c>
      <c r="M36" s="57">
        <f>Mitglieder_Alphabetisch!M36</f>
        <v>5.5</v>
      </c>
      <c r="N36" s="57">
        <f>Mitglieder_Alphabetisch!N36</f>
        <v>17</v>
      </c>
    </row>
    <row r="37" spans="1:14" customFormat="1" hidden="1">
      <c r="A37" s="7" t="str">
        <f>Mitglieder_Alphabetisch!A37</f>
        <v>Zuname36</v>
      </c>
      <c r="B37" s="7" t="str">
        <f>Mitglieder_Alphabetisch!B37</f>
        <v>Vorn.36</v>
      </c>
      <c r="C37" s="5">
        <f>Mitglieder_Alphabetisch!C37</f>
        <v>16569</v>
      </c>
      <c r="D37" s="12">
        <f>Mitglieder_Alphabetisch!D37</f>
        <v>41533</v>
      </c>
      <c r="E37" s="12">
        <f>Mitglieder_Alphabetisch!E37</f>
        <v>0</v>
      </c>
      <c r="F37" s="7" t="str">
        <f>Mitglieder_Alphabetisch!F37</f>
        <v>Strasse36</v>
      </c>
      <c r="G37" s="29" t="str">
        <f>Mitglieder_Alphabetisch!G37</f>
        <v>5xxx</v>
      </c>
      <c r="H37" s="7" t="str">
        <f>Mitglieder_Alphabetisch!H37</f>
        <v>Ort</v>
      </c>
      <c r="I37" s="100">
        <f>Mitglieder_Alphabetisch!I37</f>
        <v>73</v>
      </c>
      <c r="J37" s="102">
        <f>Mitglieder_Alphabetisch!J37</f>
        <v>5</v>
      </c>
      <c r="K37" s="160">
        <f>Mitglieder_Alphabetisch!K37</f>
        <v>0</v>
      </c>
      <c r="L37" s="86" t="str">
        <f>Mitglieder_Alphabetisch!L37</f>
        <v>SEr</v>
      </c>
      <c r="M37" s="57">
        <f>Mitglieder_Alphabetisch!M37</f>
        <v>7.5</v>
      </c>
      <c r="N37" s="57">
        <f>Mitglieder_Alphabetisch!N37</f>
        <v>26</v>
      </c>
    </row>
    <row r="38" spans="1:14">
      <c r="A38" s="4" t="str">
        <f>Mitglieder_Alphabetisch!A38</f>
        <v>Zuname37</v>
      </c>
      <c r="B38" s="4" t="str">
        <f>Mitglieder_Alphabetisch!B38</f>
        <v>Vorn.37</v>
      </c>
      <c r="C38" s="5">
        <f>Mitglieder_Alphabetisch!C38</f>
        <v>18759</v>
      </c>
      <c r="D38" s="12">
        <f>Mitglieder_Alphabetisch!D38</f>
        <v>36852</v>
      </c>
      <c r="E38" s="12">
        <f>Mitglieder_Alphabetisch!E38</f>
        <v>0</v>
      </c>
      <c r="F38" s="4" t="str">
        <f>Mitglieder_Alphabetisch!F38</f>
        <v>Strasse37</v>
      </c>
      <c r="G38" s="29" t="str">
        <f>Mitglieder_Alphabetisch!G38</f>
        <v>5xxx</v>
      </c>
      <c r="H38" s="4" t="str">
        <f>Mitglieder_Alphabetisch!H38</f>
        <v>Ort</v>
      </c>
      <c r="I38" s="100">
        <f>Mitglieder_Alphabetisch!I38</f>
        <v>67</v>
      </c>
      <c r="J38" s="102">
        <f>Mitglieder_Alphabetisch!J38</f>
        <v>18</v>
      </c>
      <c r="K38" s="180">
        <f>Mitglieder_Alphabetisch!K38</f>
        <v>0</v>
      </c>
      <c r="L38" s="88" t="str">
        <f>Mitglieder_Alphabetisch!L38</f>
        <v>HRo</v>
      </c>
      <c r="M38" s="57">
        <f>Mitglieder_Alphabetisch!M38</f>
        <v>5.5</v>
      </c>
      <c r="N38" s="57">
        <f>Mitglieder_Alphabetisch!N38</f>
        <v>17</v>
      </c>
    </row>
    <row r="39" spans="1:14">
      <c r="A39" s="4" t="str">
        <f>Mitglieder_Alphabetisch!A39</f>
        <v>Zuname38</v>
      </c>
      <c r="B39" s="4" t="str">
        <f>Mitglieder_Alphabetisch!B39</f>
        <v>Vorn.38</v>
      </c>
      <c r="C39" s="5">
        <f>Mitglieder_Alphabetisch!C39</f>
        <v>15894</v>
      </c>
      <c r="D39" s="12">
        <f>Mitglieder_Alphabetisch!D39</f>
        <v>36852</v>
      </c>
      <c r="E39" s="12">
        <f>Mitglieder_Alphabetisch!E39</f>
        <v>0</v>
      </c>
      <c r="F39" s="4" t="str">
        <f>Mitglieder_Alphabetisch!F39</f>
        <v>Strasse38</v>
      </c>
      <c r="G39" s="29" t="str">
        <f>Mitglieder_Alphabetisch!G39</f>
        <v>5xxx</v>
      </c>
      <c r="H39" s="4" t="str">
        <f>Mitglieder_Alphabetisch!H39</f>
        <v>Ort</v>
      </c>
      <c r="I39" s="100">
        <f>Mitglieder_Alphabetisch!I39</f>
        <v>75</v>
      </c>
      <c r="J39" s="102">
        <f>Mitglieder_Alphabetisch!J39</f>
        <v>18</v>
      </c>
      <c r="K39" s="180">
        <f>Mitglieder_Alphabetisch!K39</f>
        <v>0</v>
      </c>
      <c r="L39" s="88" t="str">
        <f>Mitglieder_Alphabetisch!L39</f>
        <v>HRo</v>
      </c>
      <c r="M39" s="57">
        <f>Mitglieder_Alphabetisch!M39</f>
        <v>7.5</v>
      </c>
      <c r="N39" s="57">
        <f>Mitglieder_Alphabetisch!N39</f>
        <v>26</v>
      </c>
    </row>
    <row r="40" spans="1:14" customFormat="1" hidden="1">
      <c r="A40" s="7" t="str">
        <f>Mitglieder_Alphabetisch!A40</f>
        <v>Zuname39</v>
      </c>
      <c r="B40" s="7" t="str">
        <f>Mitglieder_Alphabetisch!B40</f>
        <v>Vorn.39</v>
      </c>
      <c r="C40" s="5">
        <f>Mitglieder_Alphabetisch!C40</f>
        <v>15781</v>
      </c>
      <c r="D40" s="12">
        <f>Mitglieder_Alphabetisch!D40</f>
        <v>43082</v>
      </c>
      <c r="E40" s="12">
        <f>Mitglieder_Alphabetisch!E40</f>
        <v>0</v>
      </c>
      <c r="F40" s="7" t="str">
        <f>Mitglieder_Alphabetisch!F40</f>
        <v>Strasse39</v>
      </c>
      <c r="G40" s="29" t="str">
        <f>Mitglieder_Alphabetisch!G40</f>
        <v>5xxx</v>
      </c>
      <c r="H40" s="4" t="str">
        <f>Mitglieder_Alphabetisch!H40</f>
        <v>Ort</v>
      </c>
      <c r="I40" s="100">
        <f>Mitglieder_Alphabetisch!I40</f>
        <v>75</v>
      </c>
      <c r="J40" s="102">
        <f>Mitglieder_Alphabetisch!J40</f>
        <v>1</v>
      </c>
      <c r="K40" s="160">
        <f>Mitglieder_Alphabetisch!K40</f>
        <v>0</v>
      </c>
      <c r="L40" s="86" t="str">
        <f>Mitglieder_Alphabetisch!L40</f>
        <v>SEr</v>
      </c>
      <c r="M40" s="57">
        <f>Mitglieder_Alphabetisch!M40</f>
        <v>7.5</v>
      </c>
      <c r="N40" s="57">
        <f>Mitglieder_Alphabetisch!N40</f>
        <v>26</v>
      </c>
    </row>
    <row r="41" spans="1:14" customFormat="1" hidden="1">
      <c r="A41" s="4" t="str">
        <f>Mitglieder_Alphabetisch!A41</f>
        <v>Zuname40</v>
      </c>
      <c r="B41" s="4" t="str">
        <f>Mitglieder_Alphabetisch!B41</f>
        <v>Vorn.40</v>
      </c>
      <c r="C41" s="5">
        <f>Mitglieder_Alphabetisch!C41</f>
        <v>17689</v>
      </c>
      <c r="D41" s="12">
        <f>Mitglieder_Alphabetisch!D41</f>
        <v>41086</v>
      </c>
      <c r="E41" s="12">
        <f>Mitglieder_Alphabetisch!E41</f>
        <v>0</v>
      </c>
      <c r="F41" s="4" t="str">
        <f>Mitglieder_Alphabetisch!F41</f>
        <v>Strasse40</v>
      </c>
      <c r="G41" s="29" t="str">
        <f>Mitglieder_Alphabetisch!G41</f>
        <v>5xxx</v>
      </c>
      <c r="H41" s="4" t="str">
        <f>Mitglieder_Alphabetisch!H41</f>
        <v>Ort</v>
      </c>
      <c r="I41" s="100">
        <f>Mitglieder_Alphabetisch!I41</f>
        <v>70</v>
      </c>
      <c r="J41" s="102">
        <f>Mitglieder_Alphabetisch!J41</f>
        <v>6</v>
      </c>
      <c r="K41" s="160">
        <f>Mitglieder_Alphabetisch!K41</f>
        <v>0</v>
      </c>
      <c r="L41" s="87" t="str">
        <f>Mitglieder_Alphabetisch!L41</f>
        <v>HFr</v>
      </c>
      <c r="M41" s="57">
        <f>Mitglieder_Alphabetisch!M41</f>
        <v>7.5</v>
      </c>
      <c r="N41" s="57">
        <f>Mitglieder_Alphabetisch!N41</f>
        <v>26</v>
      </c>
    </row>
    <row r="42" spans="1:14" customFormat="1" hidden="1">
      <c r="A42" s="4" t="str">
        <f>Mitglieder_Alphabetisch!A42</f>
        <v>Zuname41</v>
      </c>
      <c r="B42" s="4" t="str">
        <f>Mitglieder_Alphabetisch!B42</f>
        <v>Vorn.41</v>
      </c>
      <c r="C42" s="5">
        <f>Mitglieder_Alphabetisch!C42</f>
        <v>14296</v>
      </c>
      <c r="D42" s="12">
        <f>Mitglieder_Alphabetisch!D42</f>
        <v>35870</v>
      </c>
      <c r="E42" s="12">
        <f>Mitglieder_Alphabetisch!E42</f>
        <v>0</v>
      </c>
      <c r="F42" s="4" t="str">
        <f>Mitglieder_Alphabetisch!F42</f>
        <v>Strasse41</v>
      </c>
      <c r="G42" s="29" t="str">
        <f>Mitglieder_Alphabetisch!G42</f>
        <v>5xxx</v>
      </c>
      <c r="H42" s="4" t="str">
        <f>Mitglieder_Alphabetisch!H42</f>
        <v>Ort</v>
      </c>
      <c r="I42" s="100">
        <f>Mitglieder_Alphabetisch!I42</f>
        <v>79</v>
      </c>
      <c r="J42" s="102">
        <f>Mitglieder_Alphabetisch!J42</f>
        <v>20</v>
      </c>
      <c r="K42" s="160">
        <f>Mitglieder_Alphabetisch!K42</f>
        <v>0</v>
      </c>
      <c r="L42" s="99" t="str">
        <f>Mitglieder_Alphabetisch!L42</f>
        <v>BMa</v>
      </c>
      <c r="M42" s="57">
        <f>Mitglieder_Alphabetisch!M42</f>
        <v>7.5</v>
      </c>
      <c r="N42" s="57">
        <f>Mitglieder_Alphabetisch!N42</f>
        <v>26</v>
      </c>
    </row>
    <row r="43" spans="1:14">
      <c r="A43" s="4" t="str">
        <f>Mitglieder_Alphabetisch!A43</f>
        <v>Zuname42</v>
      </c>
      <c r="B43" s="4" t="str">
        <f>Mitglieder_Alphabetisch!B43</f>
        <v>Vorn.42</v>
      </c>
      <c r="C43" s="5">
        <f>Mitglieder_Alphabetisch!C43</f>
        <v>16756</v>
      </c>
      <c r="D43" s="12">
        <f>Mitglieder_Alphabetisch!D43</f>
        <v>42282</v>
      </c>
      <c r="E43" s="12">
        <f>Mitglieder_Alphabetisch!E43</f>
        <v>24887</v>
      </c>
      <c r="F43" s="4" t="str">
        <f>Mitglieder_Alphabetisch!F43</f>
        <v>Strasse42</v>
      </c>
      <c r="G43" s="29" t="str">
        <f>Mitglieder_Alphabetisch!G43</f>
        <v>5xxx</v>
      </c>
      <c r="H43" s="4" t="str">
        <f>Mitglieder_Alphabetisch!H43</f>
        <v>Ort</v>
      </c>
      <c r="I43" s="100">
        <f>Mitglieder_Alphabetisch!I43</f>
        <v>73</v>
      </c>
      <c r="J43" s="102">
        <f>Mitglieder_Alphabetisch!J43</f>
        <v>3</v>
      </c>
      <c r="K43" s="180">
        <f>Mitglieder_Alphabetisch!K43</f>
        <v>50</v>
      </c>
      <c r="L43" s="88" t="str">
        <f>Mitglieder_Alphabetisch!L43</f>
        <v>HRo</v>
      </c>
      <c r="M43" s="57">
        <f>Mitglieder_Alphabetisch!M43</f>
        <v>7.5</v>
      </c>
      <c r="N43" s="57">
        <f>Mitglieder_Alphabetisch!N43</f>
        <v>26</v>
      </c>
    </row>
    <row r="44" spans="1:14">
      <c r="A44" s="4" t="str">
        <f>Mitglieder_Alphabetisch!A44</f>
        <v>Zuname43</v>
      </c>
      <c r="B44" s="4" t="str">
        <f>Mitglieder_Alphabetisch!B44</f>
        <v>Vorn.43</v>
      </c>
      <c r="C44" s="5">
        <f>Mitglieder_Alphabetisch!C44</f>
        <v>17512</v>
      </c>
      <c r="D44" s="12">
        <f>Mitglieder_Alphabetisch!D44</f>
        <v>42282</v>
      </c>
      <c r="E44" s="12">
        <f>Mitglieder_Alphabetisch!E44</f>
        <v>24887</v>
      </c>
      <c r="F44" s="4" t="str">
        <f>Mitglieder_Alphabetisch!F44</f>
        <v>Strasse43</v>
      </c>
      <c r="G44" s="29" t="str">
        <f>Mitglieder_Alphabetisch!G44</f>
        <v>5xxx</v>
      </c>
      <c r="H44" s="4" t="str">
        <f>Mitglieder_Alphabetisch!H44</f>
        <v>Ort</v>
      </c>
      <c r="I44" s="100">
        <f>Mitglieder_Alphabetisch!I44</f>
        <v>71</v>
      </c>
      <c r="J44" s="102">
        <f>Mitglieder_Alphabetisch!J44</f>
        <v>3</v>
      </c>
      <c r="K44" s="180">
        <f>Mitglieder_Alphabetisch!K44</f>
        <v>50</v>
      </c>
      <c r="L44" s="88" t="str">
        <f>Mitglieder_Alphabetisch!L44</f>
        <v>HRo</v>
      </c>
      <c r="M44" s="57">
        <f>Mitglieder_Alphabetisch!M44</f>
        <v>5.5</v>
      </c>
      <c r="N44" s="57">
        <f>Mitglieder_Alphabetisch!N44</f>
        <v>17</v>
      </c>
    </row>
    <row r="45" spans="1:14">
      <c r="A45" s="7" t="str">
        <f>Mitglieder_Alphabetisch!A45</f>
        <v>Zuname44</v>
      </c>
      <c r="B45" s="7" t="str">
        <f>Mitglieder_Alphabetisch!B45</f>
        <v>Vorn.44</v>
      </c>
      <c r="C45" s="5">
        <f>Mitglieder_Alphabetisch!C45</f>
        <v>14595</v>
      </c>
      <c r="D45" s="12">
        <f>Mitglieder_Alphabetisch!D45</f>
        <v>37089</v>
      </c>
      <c r="E45" s="12">
        <f>Mitglieder_Alphabetisch!E45</f>
        <v>0</v>
      </c>
      <c r="F45" s="7" t="str">
        <f>Mitglieder_Alphabetisch!F45</f>
        <v>Strasse44</v>
      </c>
      <c r="G45" s="29" t="str">
        <f>Mitglieder_Alphabetisch!G45</f>
        <v>5xxx</v>
      </c>
      <c r="H45" s="7" t="str">
        <f>Mitglieder_Alphabetisch!H45</f>
        <v>Ort</v>
      </c>
      <c r="I45" s="100">
        <f>Mitglieder_Alphabetisch!I45</f>
        <v>79</v>
      </c>
      <c r="J45" s="102">
        <f>Mitglieder_Alphabetisch!J45</f>
        <v>17</v>
      </c>
      <c r="K45" s="180">
        <f>Mitglieder_Alphabetisch!K45</f>
        <v>0</v>
      </c>
      <c r="L45" s="88" t="str">
        <f>Mitglieder_Alphabetisch!L45</f>
        <v>HRo</v>
      </c>
      <c r="M45" s="57">
        <f>Mitglieder_Alphabetisch!M45</f>
        <v>7.5</v>
      </c>
      <c r="N45" s="57">
        <f>Mitglieder_Alphabetisch!N45</f>
        <v>26</v>
      </c>
    </row>
    <row r="46" spans="1:14" customFormat="1" hidden="1">
      <c r="A46" s="7" t="str">
        <f>Mitglieder_Alphabetisch!A46</f>
        <v>Zuname45</v>
      </c>
      <c r="B46" s="7" t="str">
        <f>Mitglieder_Alphabetisch!B46</f>
        <v>Vorn.45</v>
      </c>
      <c r="C46" s="5">
        <f>Mitglieder_Alphabetisch!C46</f>
        <v>14650</v>
      </c>
      <c r="D46" s="12">
        <f>Mitglieder_Alphabetisch!D46</f>
        <v>39146</v>
      </c>
      <c r="E46" s="12">
        <f>Mitglieder_Alphabetisch!E46</f>
        <v>0</v>
      </c>
      <c r="F46" s="7" t="str">
        <f>Mitglieder_Alphabetisch!F46</f>
        <v>Strasse45</v>
      </c>
      <c r="G46" s="29" t="str">
        <f>Mitglieder_Alphabetisch!G46</f>
        <v>5xxx</v>
      </c>
      <c r="H46" s="7" t="str">
        <f>Mitglieder_Alphabetisch!H46</f>
        <v>Ort</v>
      </c>
      <c r="I46" s="100">
        <f>Mitglieder_Alphabetisch!I46</f>
        <v>78</v>
      </c>
      <c r="J46" s="102">
        <f>Mitglieder_Alphabetisch!J46</f>
        <v>11</v>
      </c>
      <c r="K46" s="160">
        <f>Mitglieder_Alphabetisch!K46</f>
        <v>0</v>
      </c>
      <c r="L46" s="87" t="str">
        <f>Mitglieder_Alphabetisch!L46</f>
        <v>HFr</v>
      </c>
      <c r="M46" s="57">
        <f>Mitglieder_Alphabetisch!M46</f>
        <v>7.5</v>
      </c>
      <c r="N46" s="57">
        <f>Mitglieder_Alphabetisch!N46</f>
        <v>26</v>
      </c>
    </row>
    <row r="47" spans="1:14" customFormat="1" hidden="1">
      <c r="A47" s="4" t="str">
        <f>Mitglieder_Alphabetisch!A47</f>
        <v>Zuname46</v>
      </c>
      <c r="B47" s="4" t="str">
        <f>Mitglieder_Alphabetisch!B47</f>
        <v>Vorn.46</v>
      </c>
      <c r="C47" s="5">
        <f>Mitglieder_Alphabetisch!C47</f>
        <v>17494</v>
      </c>
      <c r="D47" s="12">
        <f>Mitglieder_Alphabetisch!D47</f>
        <v>37459</v>
      </c>
      <c r="E47" s="12">
        <f>Mitglieder_Alphabetisch!E47</f>
        <v>0</v>
      </c>
      <c r="F47" s="4" t="str">
        <f>Mitglieder_Alphabetisch!F47</f>
        <v>Strasse46</v>
      </c>
      <c r="G47" s="29" t="str">
        <f>Mitglieder_Alphabetisch!G47</f>
        <v>5xxx</v>
      </c>
      <c r="H47" s="4" t="str">
        <f>Mitglieder_Alphabetisch!H47</f>
        <v>Ort</v>
      </c>
      <c r="I47" s="100">
        <f>Mitglieder_Alphabetisch!I47</f>
        <v>71</v>
      </c>
      <c r="J47" s="102">
        <f>Mitglieder_Alphabetisch!J47</f>
        <v>16</v>
      </c>
      <c r="K47" s="160">
        <f>Mitglieder_Alphabetisch!K47</f>
        <v>0</v>
      </c>
      <c r="L47" s="98" t="str">
        <f>Mitglieder_Alphabetisch!L47</f>
        <v>BHe</v>
      </c>
      <c r="M47" s="57">
        <f>Mitglieder_Alphabetisch!M47</f>
        <v>7.5</v>
      </c>
      <c r="N47" s="57">
        <f>Mitglieder_Alphabetisch!N47</f>
        <v>26</v>
      </c>
    </row>
    <row r="48" spans="1:14" customFormat="1" hidden="1">
      <c r="A48" s="7" t="str">
        <f>Mitglieder_Alphabetisch!A48</f>
        <v>Zuname47</v>
      </c>
      <c r="B48" s="7" t="str">
        <f>Mitglieder_Alphabetisch!B48</f>
        <v>Vorn.47</v>
      </c>
      <c r="C48" s="5">
        <f>Mitglieder_Alphabetisch!C48</f>
        <v>19837</v>
      </c>
      <c r="D48" s="12">
        <f>Mitglieder_Alphabetisch!D48</f>
        <v>40439</v>
      </c>
      <c r="E48" s="12">
        <f>Mitglieder_Alphabetisch!E48</f>
        <v>0</v>
      </c>
      <c r="F48" s="7" t="str">
        <f>Mitglieder_Alphabetisch!F48</f>
        <v>Strasse47</v>
      </c>
      <c r="G48" s="29" t="str">
        <f>Mitglieder_Alphabetisch!G48</f>
        <v>5xxx</v>
      </c>
      <c r="H48" s="7" t="str">
        <f>Mitglieder_Alphabetisch!H48</f>
        <v>Ort</v>
      </c>
      <c r="I48" s="100">
        <f>Mitglieder_Alphabetisch!I48</f>
        <v>64</v>
      </c>
      <c r="J48" s="102">
        <f>Mitglieder_Alphabetisch!J48</f>
        <v>8</v>
      </c>
      <c r="K48" s="160">
        <f>Mitglieder_Alphabetisch!K48</f>
        <v>0</v>
      </c>
      <c r="L48" s="97" t="str">
        <f>Mitglieder_Alphabetisch!L48</f>
        <v>HHa</v>
      </c>
      <c r="M48" s="57">
        <f>Mitglieder_Alphabetisch!M48</f>
        <v>7.5</v>
      </c>
      <c r="N48" s="57">
        <f>Mitglieder_Alphabetisch!N48</f>
        <v>26</v>
      </c>
    </row>
    <row r="49" spans="1:14" customFormat="1" hidden="1">
      <c r="A49" s="4" t="str">
        <f>Mitglieder_Alphabetisch!A49</f>
        <v>Zuname48</v>
      </c>
      <c r="B49" s="4" t="str">
        <f>Mitglieder_Alphabetisch!B49</f>
        <v>Vorn.48</v>
      </c>
      <c r="C49" s="5">
        <f>Mitglieder_Alphabetisch!C49</f>
        <v>9645</v>
      </c>
      <c r="D49" s="12">
        <f>Mitglieder_Alphabetisch!D49</f>
        <v>30317</v>
      </c>
      <c r="E49" s="12">
        <f>Mitglieder_Alphabetisch!E49</f>
        <v>0</v>
      </c>
      <c r="F49" s="4" t="str">
        <f>Mitglieder_Alphabetisch!F49</f>
        <v>Strasse48</v>
      </c>
      <c r="G49" s="29" t="str">
        <f>Mitglieder_Alphabetisch!G49</f>
        <v>5xxx</v>
      </c>
      <c r="H49" s="4" t="str">
        <f>Mitglieder_Alphabetisch!H49</f>
        <v>Ort</v>
      </c>
      <c r="I49" s="100">
        <f>Mitglieder_Alphabetisch!I49</f>
        <v>92</v>
      </c>
      <c r="J49" s="102">
        <f>Mitglieder_Alphabetisch!J49</f>
        <v>35</v>
      </c>
      <c r="K49" s="160">
        <f>Mitglieder_Alphabetisch!K49</f>
        <v>0</v>
      </c>
      <c r="L49" s="99" t="str">
        <f>Mitglieder_Alphabetisch!L49</f>
        <v>BMa</v>
      </c>
      <c r="M49" s="57">
        <f>Mitglieder_Alphabetisch!M49</f>
        <v>7.5</v>
      </c>
      <c r="N49" s="57">
        <f>Mitglieder_Alphabetisch!N49</f>
        <v>26</v>
      </c>
    </row>
    <row r="50" spans="1:14" customFormat="1" hidden="1">
      <c r="A50" s="7" t="str">
        <f>Mitglieder_Alphabetisch!A50</f>
        <v>Zuname49</v>
      </c>
      <c r="B50" s="7" t="str">
        <f>Mitglieder_Alphabetisch!B50</f>
        <v>Vorn.49</v>
      </c>
      <c r="C50" s="5">
        <f>Mitglieder_Alphabetisch!C50</f>
        <v>17275</v>
      </c>
      <c r="D50" s="12">
        <f>Mitglieder_Alphabetisch!D50</f>
        <v>37866</v>
      </c>
      <c r="E50" s="12">
        <f>Mitglieder_Alphabetisch!E50</f>
        <v>30799</v>
      </c>
      <c r="F50" s="7" t="str">
        <f>Mitglieder_Alphabetisch!F50</f>
        <v>Strasse49</v>
      </c>
      <c r="G50" s="29" t="str">
        <f>Mitglieder_Alphabetisch!G50</f>
        <v>5xxx</v>
      </c>
      <c r="H50" s="7" t="str">
        <f>Mitglieder_Alphabetisch!H50</f>
        <v>Ort</v>
      </c>
      <c r="I50" s="100">
        <f>Mitglieder_Alphabetisch!I50</f>
        <v>71</v>
      </c>
      <c r="J50" s="102">
        <f>Mitglieder_Alphabetisch!J50</f>
        <v>15</v>
      </c>
      <c r="K50" s="160">
        <f>Mitglieder_Alphabetisch!K50</f>
        <v>34</v>
      </c>
      <c r="L50" s="97" t="str">
        <f>Mitglieder_Alphabetisch!L50</f>
        <v>HHa</v>
      </c>
      <c r="M50" s="57">
        <f>Mitglieder_Alphabetisch!M50</f>
        <v>5.5</v>
      </c>
      <c r="N50" s="57">
        <f>Mitglieder_Alphabetisch!N50</f>
        <v>17</v>
      </c>
    </row>
    <row r="51" spans="1:14" customFormat="1" hidden="1">
      <c r="A51" s="7" t="str">
        <f>Mitglieder_Alphabetisch!A51</f>
        <v>Zuname50</v>
      </c>
      <c r="B51" s="7" t="str">
        <f>Mitglieder_Alphabetisch!B51</f>
        <v>Vorn.50</v>
      </c>
      <c r="C51" s="5">
        <f>Mitglieder_Alphabetisch!C51</f>
        <v>18545</v>
      </c>
      <c r="D51" s="12">
        <f>Mitglieder_Alphabetisch!D51</f>
        <v>37866</v>
      </c>
      <c r="E51" s="12">
        <f>Mitglieder_Alphabetisch!E51</f>
        <v>30799</v>
      </c>
      <c r="F51" s="7" t="str">
        <f>Mitglieder_Alphabetisch!F51</f>
        <v>Strasse50</v>
      </c>
      <c r="G51" s="29" t="str">
        <f>Mitglieder_Alphabetisch!G51</f>
        <v>5xxx</v>
      </c>
      <c r="H51" s="7" t="str">
        <f>Mitglieder_Alphabetisch!H51</f>
        <v>Ort</v>
      </c>
      <c r="I51" s="100">
        <f>Mitglieder_Alphabetisch!I51</f>
        <v>68</v>
      </c>
      <c r="J51" s="102">
        <f>Mitglieder_Alphabetisch!J51</f>
        <v>15</v>
      </c>
      <c r="K51" s="160">
        <f>Mitglieder_Alphabetisch!K51</f>
        <v>34</v>
      </c>
      <c r="L51" s="97" t="str">
        <f>Mitglieder_Alphabetisch!L51</f>
        <v>HHa</v>
      </c>
      <c r="M51" s="57">
        <f>Mitglieder_Alphabetisch!M51</f>
        <v>7.5</v>
      </c>
      <c r="N51" s="57">
        <f>Mitglieder_Alphabetisch!N51</f>
        <v>26</v>
      </c>
    </row>
    <row r="52" spans="1:14" customFormat="1" hidden="1">
      <c r="A52" s="7" t="str">
        <f>Mitglieder_Alphabetisch!A52</f>
        <v>Zuname51</v>
      </c>
      <c r="B52" s="7" t="str">
        <f>Mitglieder_Alphabetisch!B52</f>
        <v>Vorn.51</v>
      </c>
      <c r="C52" s="5">
        <f>Mitglieder_Alphabetisch!C52</f>
        <v>15502</v>
      </c>
      <c r="D52" s="12">
        <f>Mitglieder_Alphabetisch!D52</f>
        <v>40519</v>
      </c>
      <c r="E52" s="12">
        <f>Mitglieder_Alphabetisch!E52</f>
        <v>24892</v>
      </c>
      <c r="F52" s="7" t="str">
        <f>Mitglieder_Alphabetisch!F52</f>
        <v>Strasse51</v>
      </c>
      <c r="G52" s="29" t="str">
        <f>Mitglieder_Alphabetisch!G52</f>
        <v>5xxx</v>
      </c>
      <c r="H52" s="7" t="str">
        <f>Mitglieder_Alphabetisch!H52</f>
        <v>Ort</v>
      </c>
      <c r="I52" s="100">
        <f>Mitglieder_Alphabetisch!I52</f>
        <v>76</v>
      </c>
      <c r="J52" s="102">
        <f>Mitglieder_Alphabetisch!J52</f>
        <v>8</v>
      </c>
      <c r="K52" s="160">
        <f>Mitglieder_Alphabetisch!K52</f>
        <v>50</v>
      </c>
      <c r="L52" s="99" t="str">
        <f>Mitglieder_Alphabetisch!L52</f>
        <v>BMa</v>
      </c>
      <c r="M52" s="57">
        <f>Mitglieder_Alphabetisch!M52</f>
        <v>5.5</v>
      </c>
      <c r="N52" s="57">
        <f>Mitglieder_Alphabetisch!N52</f>
        <v>17</v>
      </c>
    </row>
    <row r="53" spans="1:14" customFormat="1" hidden="1">
      <c r="A53" s="7" t="str">
        <f>Mitglieder_Alphabetisch!A53</f>
        <v>Zuname52</v>
      </c>
      <c r="B53" s="7" t="str">
        <f>Mitglieder_Alphabetisch!B53</f>
        <v>Vorn.52</v>
      </c>
      <c r="C53" s="5">
        <f>Mitglieder_Alphabetisch!C53</f>
        <v>15334</v>
      </c>
      <c r="D53" s="12">
        <f>Mitglieder_Alphabetisch!D53</f>
        <v>40519</v>
      </c>
      <c r="E53" s="12">
        <f>Mitglieder_Alphabetisch!E53</f>
        <v>24892</v>
      </c>
      <c r="F53" s="7" t="str">
        <f>Mitglieder_Alphabetisch!F53</f>
        <v>Strasse52</v>
      </c>
      <c r="G53" s="29" t="str">
        <f>Mitglieder_Alphabetisch!G53</f>
        <v>5xxx</v>
      </c>
      <c r="H53" s="7" t="str">
        <f>Mitglieder_Alphabetisch!H53</f>
        <v>Ort</v>
      </c>
      <c r="I53" s="100">
        <f>Mitglieder_Alphabetisch!I53</f>
        <v>77</v>
      </c>
      <c r="J53" s="102">
        <f>Mitglieder_Alphabetisch!J53</f>
        <v>8</v>
      </c>
      <c r="K53" s="160">
        <f>Mitglieder_Alphabetisch!K53</f>
        <v>50</v>
      </c>
      <c r="L53" s="99" t="str">
        <f>Mitglieder_Alphabetisch!L53</f>
        <v>BMa</v>
      </c>
      <c r="M53" s="57">
        <f>Mitglieder_Alphabetisch!M53</f>
        <v>7.5</v>
      </c>
      <c r="N53" s="57">
        <f>Mitglieder_Alphabetisch!N53</f>
        <v>26</v>
      </c>
    </row>
    <row r="54" spans="1:14" customFormat="1" hidden="1">
      <c r="A54" s="7" t="str">
        <f>Mitglieder_Alphabetisch!A54</f>
        <v>Zuname53</v>
      </c>
      <c r="B54" s="7" t="str">
        <f>Mitglieder_Alphabetisch!B54</f>
        <v>Vorn.53</v>
      </c>
      <c r="C54" s="5">
        <f>Mitglieder_Alphabetisch!C54</f>
        <v>13997</v>
      </c>
      <c r="D54" s="12">
        <f>Mitglieder_Alphabetisch!D54</f>
        <v>32828</v>
      </c>
      <c r="E54" s="12">
        <f>Mitglieder_Alphabetisch!E54</f>
        <v>0</v>
      </c>
      <c r="F54" s="7" t="str">
        <f>Mitglieder_Alphabetisch!F54</f>
        <v>Strasse53</v>
      </c>
      <c r="G54" s="29" t="str">
        <f>Mitglieder_Alphabetisch!G54</f>
        <v>5xxx</v>
      </c>
      <c r="H54" s="7" t="str">
        <f>Mitglieder_Alphabetisch!H54</f>
        <v>Ort</v>
      </c>
      <c r="I54" s="100">
        <f>Mitglieder_Alphabetisch!I54</f>
        <v>80</v>
      </c>
      <c r="J54" s="102">
        <f>Mitglieder_Alphabetisch!J54</f>
        <v>29</v>
      </c>
      <c r="K54" s="160">
        <f>Mitglieder_Alphabetisch!K54</f>
        <v>0</v>
      </c>
      <c r="L54" s="87" t="str">
        <f>Mitglieder_Alphabetisch!L54</f>
        <v>HFr</v>
      </c>
      <c r="M54" s="57">
        <f>Mitglieder_Alphabetisch!M54</f>
        <v>7.5</v>
      </c>
      <c r="N54" s="57">
        <f>Mitglieder_Alphabetisch!N54</f>
        <v>26</v>
      </c>
    </row>
    <row r="55" spans="1:14">
      <c r="A55" s="4" t="str">
        <f>Mitglieder_Alphabetisch!A55</f>
        <v>Zuname54</v>
      </c>
      <c r="B55" s="4" t="str">
        <f>Mitglieder_Alphabetisch!B55</f>
        <v>Vorn.54</v>
      </c>
      <c r="C55" s="5">
        <f>Mitglieder_Alphabetisch!C55</f>
        <v>8856</v>
      </c>
      <c r="D55" s="12">
        <f>Mitglieder_Alphabetisch!D55</f>
        <v>31106</v>
      </c>
      <c r="E55" s="12">
        <f>Mitglieder_Alphabetisch!E55</f>
        <v>0</v>
      </c>
      <c r="F55" s="7" t="str">
        <f>Mitglieder_Alphabetisch!F55</f>
        <v>Strasse54</v>
      </c>
      <c r="G55" s="29" t="str">
        <f>Mitglieder_Alphabetisch!G55</f>
        <v>5xxx</v>
      </c>
      <c r="H55" s="4" t="str">
        <f>Mitglieder_Alphabetisch!H55</f>
        <v>Ort</v>
      </c>
      <c r="I55" s="100">
        <f>Mitglieder_Alphabetisch!I55</f>
        <v>94</v>
      </c>
      <c r="J55" s="102">
        <f>Mitglieder_Alphabetisch!J55</f>
        <v>33</v>
      </c>
      <c r="K55" s="180">
        <f>Mitglieder_Alphabetisch!K55</f>
        <v>0</v>
      </c>
      <c r="L55" s="88" t="str">
        <f>Mitglieder_Alphabetisch!L55</f>
        <v>HRo</v>
      </c>
      <c r="M55" s="57">
        <f>Mitglieder_Alphabetisch!M55</f>
        <v>5.5</v>
      </c>
      <c r="N55" s="57">
        <f>Mitglieder_Alphabetisch!N55</f>
        <v>17</v>
      </c>
    </row>
    <row r="56" spans="1:14">
      <c r="A56" s="7" t="str">
        <f>Mitglieder_Alphabetisch!A56</f>
        <v>Zuname55</v>
      </c>
      <c r="B56" s="7" t="str">
        <f>Mitglieder_Alphabetisch!B56</f>
        <v>Vorn.55</v>
      </c>
      <c r="C56" s="5">
        <f>Mitglieder_Alphabetisch!C56</f>
        <v>17138</v>
      </c>
      <c r="D56" s="12">
        <f>Mitglieder_Alphabetisch!D56</f>
        <v>38394</v>
      </c>
      <c r="E56" s="12">
        <f>Mitglieder_Alphabetisch!E56</f>
        <v>25123</v>
      </c>
      <c r="F56" s="7" t="str">
        <f>Mitglieder_Alphabetisch!F56</f>
        <v>Strasse55</v>
      </c>
      <c r="G56" s="29" t="str">
        <f>Mitglieder_Alphabetisch!G56</f>
        <v>5xxx</v>
      </c>
      <c r="H56" s="7" t="str">
        <f>Mitglieder_Alphabetisch!H56</f>
        <v>Ort</v>
      </c>
      <c r="I56" s="100">
        <f>Mitglieder_Alphabetisch!I56</f>
        <v>72</v>
      </c>
      <c r="J56" s="102">
        <f>Mitglieder_Alphabetisch!J56</f>
        <v>13</v>
      </c>
      <c r="K56" s="180">
        <f>Mitglieder_Alphabetisch!K56</f>
        <v>50</v>
      </c>
      <c r="L56" s="88" t="str">
        <f>Mitglieder_Alphabetisch!L56</f>
        <v>HRo</v>
      </c>
      <c r="M56" s="57">
        <f>Mitglieder_Alphabetisch!M56</f>
        <v>7.5</v>
      </c>
      <c r="N56" s="57">
        <f>Mitglieder_Alphabetisch!N56</f>
        <v>26</v>
      </c>
    </row>
    <row r="57" spans="1:14">
      <c r="A57" s="4" t="str">
        <f>Mitglieder_Alphabetisch!A57</f>
        <v>Zuname56</v>
      </c>
      <c r="B57" s="4" t="str">
        <f>Mitglieder_Alphabetisch!B57</f>
        <v>Vorn.56</v>
      </c>
      <c r="C57" s="5">
        <f>Mitglieder_Alphabetisch!C57</f>
        <v>16892</v>
      </c>
      <c r="D57" s="12">
        <f>Mitglieder_Alphabetisch!D57</f>
        <v>39036</v>
      </c>
      <c r="E57" s="12">
        <f>Mitglieder_Alphabetisch!E57</f>
        <v>25123</v>
      </c>
      <c r="F57" s="7" t="str">
        <f>Mitglieder_Alphabetisch!F57</f>
        <v>Strasse56</v>
      </c>
      <c r="G57" s="29" t="str">
        <f>Mitglieder_Alphabetisch!G57</f>
        <v>5xxx</v>
      </c>
      <c r="H57" s="4" t="str">
        <f>Mitglieder_Alphabetisch!H57</f>
        <v>Ort</v>
      </c>
      <c r="I57" s="100">
        <f>Mitglieder_Alphabetisch!I57</f>
        <v>72</v>
      </c>
      <c r="J57" s="102">
        <f>Mitglieder_Alphabetisch!J57</f>
        <v>12</v>
      </c>
      <c r="K57" s="180">
        <f>Mitglieder_Alphabetisch!K57</f>
        <v>50</v>
      </c>
      <c r="L57" s="88" t="str">
        <f>Mitglieder_Alphabetisch!L57</f>
        <v>HRo</v>
      </c>
      <c r="M57" s="57">
        <f>Mitglieder_Alphabetisch!M57</f>
        <v>5.5</v>
      </c>
      <c r="N57" s="57">
        <f>Mitglieder_Alphabetisch!N57</f>
        <v>17</v>
      </c>
    </row>
    <row r="58" spans="1:14" customFormat="1" hidden="1">
      <c r="A58" s="4" t="str">
        <f>Mitglieder_Alphabetisch!A58</f>
        <v>Zuname57</v>
      </c>
      <c r="B58" s="4" t="str">
        <f>Mitglieder_Alphabetisch!B58</f>
        <v>Vorn.57</v>
      </c>
      <c r="C58" s="5">
        <f>Mitglieder_Alphabetisch!C58</f>
        <v>14814</v>
      </c>
      <c r="D58" s="12">
        <f>Mitglieder_Alphabetisch!D58</f>
        <v>36920</v>
      </c>
      <c r="E58" s="12">
        <f>Mitglieder_Alphabetisch!E58</f>
        <v>0</v>
      </c>
      <c r="F58" s="4" t="str">
        <f>Mitglieder_Alphabetisch!F58</f>
        <v>Strasse57</v>
      </c>
      <c r="G58" s="29" t="str">
        <f>Mitglieder_Alphabetisch!G58</f>
        <v>5xxx</v>
      </c>
      <c r="H58" s="4" t="str">
        <f>Mitglieder_Alphabetisch!H58</f>
        <v>Ort</v>
      </c>
      <c r="I58" s="100">
        <f>Mitglieder_Alphabetisch!I58</f>
        <v>78</v>
      </c>
      <c r="J58" s="102">
        <f>Mitglieder_Alphabetisch!J58</f>
        <v>17</v>
      </c>
      <c r="K58" s="160">
        <f>Mitglieder_Alphabetisch!K58</f>
        <v>0</v>
      </c>
      <c r="L58" s="99" t="str">
        <f>Mitglieder_Alphabetisch!L58</f>
        <v>BMa</v>
      </c>
      <c r="M58" s="57">
        <f>Mitglieder_Alphabetisch!M58</f>
        <v>7.5</v>
      </c>
      <c r="N58" s="57">
        <f>Mitglieder_Alphabetisch!N58</f>
        <v>26</v>
      </c>
    </row>
    <row r="59" spans="1:14" customFormat="1" hidden="1">
      <c r="A59" s="7" t="str">
        <f>Mitglieder_Alphabetisch!A59</f>
        <v>Zuname58</v>
      </c>
      <c r="B59" s="7" t="str">
        <f>Mitglieder_Alphabetisch!B59</f>
        <v>Vorn.58</v>
      </c>
      <c r="C59" s="5">
        <f>Mitglieder_Alphabetisch!C59</f>
        <v>15026</v>
      </c>
      <c r="D59" s="12">
        <f>Mitglieder_Alphabetisch!D59</f>
        <v>42976</v>
      </c>
      <c r="E59" s="12">
        <f>Mitglieder_Alphabetisch!E59</f>
        <v>0</v>
      </c>
      <c r="F59" s="7" t="str">
        <f>Mitglieder_Alphabetisch!F59</f>
        <v>Strasse58</v>
      </c>
      <c r="G59" s="29" t="str">
        <f>Mitglieder_Alphabetisch!G59</f>
        <v>5xxx</v>
      </c>
      <c r="H59" s="4" t="str">
        <f>Mitglieder_Alphabetisch!H59</f>
        <v>Ort</v>
      </c>
      <c r="I59" s="100">
        <f>Mitglieder_Alphabetisch!I59</f>
        <v>77</v>
      </c>
      <c r="J59" s="102">
        <f>Mitglieder_Alphabetisch!J59</f>
        <v>1</v>
      </c>
      <c r="K59" s="160">
        <f>Mitglieder_Alphabetisch!K59</f>
        <v>0</v>
      </c>
      <c r="L59" s="96" t="str">
        <f>Mitglieder_Alphabetisch!L59</f>
        <v>RHe</v>
      </c>
      <c r="M59" s="57">
        <f>Mitglieder_Alphabetisch!M59</f>
        <v>7.5</v>
      </c>
      <c r="N59" s="57">
        <f>Mitglieder_Alphabetisch!N59</f>
        <v>26</v>
      </c>
    </row>
    <row r="60" spans="1:14" customFormat="1" hidden="1">
      <c r="A60" s="7" t="str">
        <f>Mitglieder_Alphabetisch!A60</f>
        <v>Zuname59</v>
      </c>
      <c r="B60" s="7" t="str">
        <f>Mitglieder_Alphabetisch!B60</f>
        <v>Vorn.59</v>
      </c>
      <c r="C60" s="5">
        <f>Mitglieder_Alphabetisch!C60</f>
        <v>16072</v>
      </c>
      <c r="D60" s="12">
        <f>Mitglieder_Alphabetisch!D60</f>
        <v>42976</v>
      </c>
      <c r="E60" s="12">
        <f>Mitglieder_Alphabetisch!E60</f>
        <v>0</v>
      </c>
      <c r="F60" s="7" t="str">
        <f>Mitglieder_Alphabetisch!F60</f>
        <v>Strasse59</v>
      </c>
      <c r="G60" s="29" t="str">
        <f>Mitglieder_Alphabetisch!G60</f>
        <v>5xxx</v>
      </c>
      <c r="H60" s="4" t="str">
        <f>Mitglieder_Alphabetisch!H60</f>
        <v>Ort</v>
      </c>
      <c r="I60" s="100">
        <f>Mitglieder_Alphabetisch!I60</f>
        <v>74</v>
      </c>
      <c r="J60" s="102">
        <f>Mitglieder_Alphabetisch!J60</f>
        <v>1</v>
      </c>
      <c r="K60" s="160">
        <f>Mitglieder_Alphabetisch!K60</f>
        <v>0</v>
      </c>
      <c r="L60" s="96" t="str">
        <f>Mitglieder_Alphabetisch!L60</f>
        <v>RHe</v>
      </c>
      <c r="M60" s="57">
        <f>Mitglieder_Alphabetisch!M60</f>
        <v>5.5</v>
      </c>
      <c r="N60" s="57">
        <f>Mitglieder_Alphabetisch!N60</f>
        <v>17</v>
      </c>
    </row>
    <row r="61" spans="1:14" customFormat="1" hidden="1">
      <c r="A61" s="4" t="str">
        <f>Mitglieder_Alphabetisch!A61</f>
        <v>Zuname60</v>
      </c>
      <c r="B61" s="4" t="str">
        <f>Mitglieder_Alphabetisch!B61</f>
        <v>Vorn.60</v>
      </c>
      <c r="C61" s="5">
        <f>Mitglieder_Alphabetisch!C61</f>
        <v>14734</v>
      </c>
      <c r="D61" s="12">
        <f>Mitglieder_Alphabetisch!D61</f>
        <v>36146</v>
      </c>
      <c r="E61" s="12">
        <f>Mitglieder_Alphabetisch!E61</f>
        <v>24990</v>
      </c>
      <c r="F61" s="4" t="str">
        <f>Mitglieder_Alphabetisch!F61</f>
        <v>Strasse60</v>
      </c>
      <c r="G61" s="29" t="str">
        <f>Mitglieder_Alphabetisch!G61</f>
        <v>5xxx</v>
      </c>
      <c r="H61" s="4" t="str">
        <f>Mitglieder_Alphabetisch!H61</f>
        <v>Ort</v>
      </c>
      <c r="I61" s="100">
        <f>Mitglieder_Alphabetisch!I61</f>
        <v>78</v>
      </c>
      <c r="J61" s="102">
        <f>Mitglieder_Alphabetisch!J61</f>
        <v>20</v>
      </c>
      <c r="K61" s="160">
        <f>Mitglieder_Alphabetisch!K61</f>
        <v>50</v>
      </c>
      <c r="L61" s="86" t="str">
        <f>Mitglieder_Alphabetisch!L61</f>
        <v>SEr</v>
      </c>
      <c r="M61" s="57">
        <f>Mitglieder_Alphabetisch!M61</f>
        <v>7.5</v>
      </c>
      <c r="N61" s="57">
        <f>Mitglieder_Alphabetisch!N61</f>
        <v>26</v>
      </c>
    </row>
    <row r="62" spans="1:14" customFormat="1" hidden="1">
      <c r="A62" s="4" t="str">
        <f>Mitglieder_Alphabetisch!A62</f>
        <v>Zuname61</v>
      </c>
      <c r="B62" s="4" t="str">
        <f>Mitglieder_Alphabetisch!B62</f>
        <v>Vorn.61</v>
      </c>
      <c r="C62" s="5">
        <f>Mitglieder_Alphabetisch!C62</f>
        <v>12388</v>
      </c>
      <c r="D62" s="12">
        <f>Mitglieder_Alphabetisch!D62</f>
        <v>36146</v>
      </c>
      <c r="E62" s="12">
        <f>Mitglieder_Alphabetisch!E62</f>
        <v>24990</v>
      </c>
      <c r="F62" s="4" t="str">
        <f>Mitglieder_Alphabetisch!F62</f>
        <v>Strasse61</v>
      </c>
      <c r="G62" s="29" t="str">
        <f>Mitglieder_Alphabetisch!G62</f>
        <v>5xxx</v>
      </c>
      <c r="H62" s="4" t="str">
        <f>Mitglieder_Alphabetisch!H62</f>
        <v>Ort</v>
      </c>
      <c r="I62" s="100">
        <f>Mitglieder_Alphabetisch!I62</f>
        <v>85</v>
      </c>
      <c r="J62" s="102">
        <f>Mitglieder_Alphabetisch!J62</f>
        <v>20</v>
      </c>
      <c r="K62" s="160">
        <f>Mitglieder_Alphabetisch!K62</f>
        <v>50</v>
      </c>
      <c r="L62" s="86" t="str">
        <f>Mitglieder_Alphabetisch!L62</f>
        <v>SEr</v>
      </c>
      <c r="M62" s="57">
        <f>Mitglieder_Alphabetisch!M62</f>
        <v>5.5</v>
      </c>
      <c r="N62" s="57">
        <f>Mitglieder_Alphabetisch!N62</f>
        <v>17</v>
      </c>
    </row>
    <row r="63" spans="1:14" customFormat="1" hidden="1">
      <c r="A63" s="7" t="str">
        <f>Mitglieder_Alphabetisch!A63</f>
        <v>Zuname62</v>
      </c>
      <c r="B63" s="7" t="str">
        <f>Mitglieder_Alphabetisch!B63</f>
        <v>Vorn.62</v>
      </c>
      <c r="C63" s="5">
        <f>Mitglieder_Alphabetisch!C63</f>
        <v>14472</v>
      </c>
      <c r="D63" s="12">
        <f>Mitglieder_Alphabetisch!D63</f>
        <v>40948</v>
      </c>
      <c r="E63" s="12">
        <f>Mitglieder_Alphabetisch!E63</f>
        <v>0</v>
      </c>
      <c r="F63" s="7" t="str">
        <f>Mitglieder_Alphabetisch!F63</f>
        <v>Strasse62</v>
      </c>
      <c r="G63" s="29" t="str">
        <f>Mitglieder_Alphabetisch!G63</f>
        <v>5xxx</v>
      </c>
      <c r="H63" s="7" t="str">
        <f>Mitglieder_Alphabetisch!H63</f>
        <v>Ort</v>
      </c>
      <c r="I63" s="100">
        <f>Mitglieder_Alphabetisch!I63</f>
        <v>79</v>
      </c>
      <c r="J63" s="102">
        <f>Mitglieder_Alphabetisch!J63</f>
        <v>6</v>
      </c>
      <c r="K63" s="160">
        <f>Mitglieder_Alphabetisch!K63</f>
        <v>0</v>
      </c>
      <c r="L63" s="98" t="str">
        <f>Mitglieder_Alphabetisch!L63</f>
        <v>BHe</v>
      </c>
      <c r="M63" s="57">
        <f>Mitglieder_Alphabetisch!M63</f>
        <v>7.5</v>
      </c>
      <c r="N63" s="57">
        <f>Mitglieder_Alphabetisch!N63</f>
        <v>26</v>
      </c>
    </row>
    <row r="64" spans="1:14" customFormat="1" hidden="1">
      <c r="A64" s="4" t="str">
        <f>Mitglieder_Alphabetisch!A64</f>
        <v>Zuname63</v>
      </c>
      <c r="B64" s="4" t="str">
        <f>Mitglieder_Alphabetisch!B64</f>
        <v>Vorn.63</v>
      </c>
      <c r="C64" s="5">
        <f>Mitglieder_Alphabetisch!C64</f>
        <v>15099</v>
      </c>
      <c r="D64" s="12">
        <f>Mitglieder_Alphabetisch!D64</f>
        <v>37308</v>
      </c>
      <c r="E64" s="12">
        <f>Mitglieder_Alphabetisch!E64</f>
        <v>22806</v>
      </c>
      <c r="F64" s="4" t="str">
        <f>Mitglieder_Alphabetisch!F64</f>
        <v>Strasse63</v>
      </c>
      <c r="G64" s="29" t="str">
        <f>Mitglieder_Alphabetisch!G64</f>
        <v>5xxx</v>
      </c>
      <c r="H64" s="4" t="str">
        <f>Mitglieder_Alphabetisch!H64</f>
        <v>Ort</v>
      </c>
      <c r="I64" s="100">
        <f>Mitglieder_Alphabetisch!I64</f>
        <v>77</v>
      </c>
      <c r="J64" s="102">
        <f>Mitglieder_Alphabetisch!J64</f>
        <v>16</v>
      </c>
      <c r="K64" s="160">
        <f>Mitglieder_Alphabetisch!K64</f>
        <v>56</v>
      </c>
      <c r="L64" s="98" t="str">
        <f>Mitglieder_Alphabetisch!L64</f>
        <v>BHe</v>
      </c>
      <c r="M64" s="57">
        <f>Mitglieder_Alphabetisch!M64</f>
        <v>5.5</v>
      </c>
      <c r="N64" s="57">
        <f>Mitglieder_Alphabetisch!N64</f>
        <v>17</v>
      </c>
    </row>
    <row r="65" spans="1:14" customFormat="1" hidden="1">
      <c r="A65" s="7" t="str">
        <f>Mitglieder_Alphabetisch!A65</f>
        <v>Zuname64</v>
      </c>
      <c r="B65" s="7" t="str">
        <f>Mitglieder_Alphabetisch!B65</f>
        <v>Vorn.64</v>
      </c>
      <c r="C65" s="5">
        <f>Mitglieder_Alphabetisch!C65</f>
        <v>14520</v>
      </c>
      <c r="D65" s="12">
        <f>Mitglieder_Alphabetisch!D65</f>
        <v>37308</v>
      </c>
      <c r="E65" s="12">
        <f>Mitglieder_Alphabetisch!E65</f>
        <v>22806</v>
      </c>
      <c r="F65" s="7" t="str">
        <f>Mitglieder_Alphabetisch!F65</f>
        <v>Strasse64</v>
      </c>
      <c r="G65" s="29" t="str">
        <f>Mitglieder_Alphabetisch!G65</f>
        <v>5xxx</v>
      </c>
      <c r="H65" s="7" t="str">
        <f>Mitglieder_Alphabetisch!H65</f>
        <v>Ort</v>
      </c>
      <c r="I65" s="100">
        <f>Mitglieder_Alphabetisch!I65</f>
        <v>79</v>
      </c>
      <c r="J65" s="102">
        <f>Mitglieder_Alphabetisch!J65</f>
        <v>16</v>
      </c>
      <c r="K65" s="160">
        <f>Mitglieder_Alphabetisch!K65</f>
        <v>56</v>
      </c>
      <c r="L65" s="98" t="str">
        <f>Mitglieder_Alphabetisch!L65</f>
        <v>BHe</v>
      </c>
      <c r="M65" s="57">
        <f>Mitglieder_Alphabetisch!M65</f>
        <v>7.5</v>
      </c>
      <c r="N65" s="57">
        <f>Mitglieder_Alphabetisch!N65</f>
        <v>26</v>
      </c>
    </row>
    <row r="66" spans="1:14" customFormat="1" hidden="1">
      <c r="A66" s="4" t="str">
        <f>Mitglieder_Alphabetisch!A66</f>
        <v>Zuname65</v>
      </c>
      <c r="B66" s="4" t="str">
        <f>Mitglieder_Alphabetisch!B66</f>
        <v>Vorn.65</v>
      </c>
      <c r="C66" s="5">
        <f>Mitglieder_Alphabetisch!C66</f>
        <v>15838</v>
      </c>
      <c r="D66" s="12">
        <f>Mitglieder_Alphabetisch!D66</f>
        <v>37210</v>
      </c>
      <c r="E66" s="12">
        <f>Mitglieder_Alphabetisch!E66</f>
        <v>0</v>
      </c>
      <c r="F66" s="4" t="str">
        <f>Mitglieder_Alphabetisch!F66</f>
        <v>Strasse65</v>
      </c>
      <c r="G66" s="29" t="str">
        <f>Mitglieder_Alphabetisch!G66</f>
        <v>5xxx</v>
      </c>
      <c r="H66" s="4" t="str">
        <f>Mitglieder_Alphabetisch!H66</f>
        <v>Ort</v>
      </c>
      <c r="I66" s="100">
        <f>Mitglieder_Alphabetisch!I66</f>
        <v>75</v>
      </c>
      <c r="J66" s="102">
        <f>Mitglieder_Alphabetisch!J66</f>
        <v>17</v>
      </c>
      <c r="K66" s="160">
        <f>Mitglieder_Alphabetisch!K66</f>
        <v>0</v>
      </c>
      <c r="L66" s="87" t="str">
        <f>Mitglieder_Alphabetisch!L66</f>
        <v>HFr</v>
      </c>
      <c r="M66" s="57">
        <f>Mitglieder_Alphabetisch!M66</f>
        <v>7.5</v>
      </c>
      <c r="N66" s="57">
        <f>Mitglieder_Alphabetisch!N66</f>
        <v>26</v>
      </c>
    </row>
    <row r="67" spans="1:14" customFormat="1" hidden="1">
      <c r="A67" s="7" t="str">
        <f>Mitglieder_Alphabetisch!A67</f>
        <v>Zuname66</v>
      </c>
      <c r="B67" s="4" t="str">
        <f>Mitglieder_Alphabetisch!B67</f>
        <v>Vorn.66</v>
      </c>
      <c r="C67" s="5">
        <f>Mitglieder_Alphabetisch!C67</f>
        <v>14539</v>
      </c>
      <c r="D67" s="12">
        <f>Mitglieder_Alphabetisch!D67</f>
        <v>37263</v>
      </c>
      <c r="E67" s="12">
        <f>Mitglieder_Alphabetisch!E67</f>
        <v>0</v>
      </c>
      <c r="F67" s="7" t="str">
        <f>Mitglieder_Alphabetisch!F67</f>
        <v>Strasse66</v>
      </c>
      <c r="G67" s="29" t="str">
        <f>Mitglieder_Alphabetisch!G67</f>
        <v>5xxx</v>
      </c>
      <c r="H67" s="4" t="str">
        <f>Mitglieder_Alphabetisch!H67</f>
        <v>Ort</v>
      </c>
      <c r="I67" s="100">
        <f>Mitglieder_Alphabetisch!I67</f>
        <v>79</v>
      </c>
      <c r="J67" s="102">
        <f>Mitglieder_Alphabetisch!J67</f>
        <v>16</v>
      </c>
      <c r="K67" s="160">
        <f>Mitglieder_Alphabetisch!K67</f>
        <v>0</v>
      </c>
      <c r="L67" s="86" t="str">
        <f>Mitglieder_Alphabetisch!L67</f>
        <v>SEr</v>
      </c>
      <c r="M67" s="57">
        <f>Mitglieder_Alphabetisch!M67</f>
        <v>7.5</v>
      </c>
      <c r="N67" s="57">
        <f>Mitglieder_Alphabetisch!N67</f>
        <v>26</v>
      </c>
    </row>
    <row r="68" spans="1:14" customFormat="1" hidden="1">
      <c r="A68" s="7" t="str">
        <f>Mitglieder_Alphabetisch!A68</f>
        <v>Zuname67</v>
      </c>
      <c r="B68" s="7" t="str">
        <f>Mitglieder_Alphabetisch!B68</f>
        <v>Vorn.67</v>
      </c>
      <c r="C68" s="5">
        <f>Mitglieder_Alphabetisch!C68</f>
        <v>16500</v>
      </c>
      <c r="D68" s="10">
        <f>Mitglieder_Alphabetisch!D68</f>
        <v>40591</v>
      </c>
      <c r="E68" s="10">
        <f>Mitglieder_Alphabetisch!E68</f>
        <v>0</v>
      </c>
      <c r="F68" s="9" t="str">
        <f>Mitglieder_Alphabetisch!F68</f>
        <v>Strasse67</v>
      </c>
      <c r="G68" s="29" t="str">
        <f>Mitglieder_Alphabetisch!G68</f>
        <v>5xxx</v>
      </c>
      <c r="H68" s="7" t="str">
        <f>Mitglieder_Alphabetisch!H68</f>
        <v>Ort</v>
      </c>
      <c r="I68" s="100">
        <f>Mitglieder_Alphabetisch!I68</f>
        <v>73</v>
      </c>
      <c r="J68" s="102">
        <f>Mitglieder_Alphabetisch!J68</f>
        <v>7</v>
      </c>
      <c r="K68" s="160">
        <f>Mitglieder_Alphabetisch!K68</f>
        <v>0</v>
      </c>
      <c r="L68" s="96" t="str">
        <f>Mitglieder_Alphabetisch!L68</f>
        <v>RHe</v>
      </c>
      <c r="M68" s="57">
        <f>Mitglieder_Alphabetisch!M68</f>
        <v>7.5</v>
      </c>
      <c r="N68" s="57">
        <f>Mitglieder_Alphabetisch!N68</f>
        <v>26</v>
      </c>
    </row>
    <row r="69" spans="1:14">
      <c r="A69" s="4" t="str">
        <f>Mitglieder_Alphabetisch!A69</f>
        <v>Zuname68</v>
      </c>
      <c r="B69" s="4" t="str">
        <f>Mitglieder_Alphabetisch!B69</f>
        <v>Vorn.68</v>
      </c>
      <c r="C69" s="5">
        <f>Mitglieder_Alphabetisch!C69</f>
        <v>14263</v>
      </c>
      <c r="D69" s="12">
        <f>Mitglieder_Alphabetisch!D69</f>
        <v>36945</v>
      </c>
      <c r="E69" s="12">
        <f>Mitglieder_Alphabetisch!E69</f>
        <v>25333</v>
      </c>
      <c r="F69" s="4" t="str">
        <f>Mitglieder_Alphabetisch!F69</f>
        <v>Strasse68</v>
      </c>
      <c r="G69" s="29" t="str">
        <f>Mitglieder_Alphabetisch!G69</f>
        <v>5xxx</v>
      </c>
      <c r="H69" s="4" t="str">
        <f>Mitglieder_Alphabetisch!H69</f>
        <v>Ort</v>
      </c>
      <c r="I69" s="100">
        <f>Mitglieder_Alphabetisch!I69</f>
        <v>79</v>
      </c>
      <c r="J69" s="102">
        <f>Mitglieder_Alphabetisch!J69</f>
        <v>17</v>
      </c>
      <c r="K69" s="180">
        <f>Mitglieder_Alphabetisch!K69</f>
        <v>49</v>
      </c>
      <c r="L69" s="88" t="str">
        <f>Mitglieder_Alphabetisch!L69</f>
        <v>HRo</v>
      </c>
      <c r="M69" s="57">
        <f>Mitglieder_Alphabetisch!M69</f>
        <v>7.5</v>
      </c>
      <c r="N69" s="57">
        <f>Mitglieder_Alphabetisch!N69</f>
        <v>26</v>
      </c>
    </row>
    <row r="70" spans="1:14">
      <c r="A70" s="4" t="str">
        <f>Mitglieder_Alphabetisch!A70</f>
        <v>Zuname69</v>
      </c>
      <c r="B70" s="4" t="str">
        <f>Mitglieder_Alphabetisch!B70</f>
        <v>Vorn.69</v>
      </c>
      <c r="C70" s="5">
        <f>Mitglieder_Alphabetisch!C70</f>
        <v>16417</v>
      </c>
      <c r="D70" s="12">
        <f>Mitglieder_Alphabetisch!D70</f>
        <v>36945</v>
      </c>
      <c r="E70" s="12">
        <f>Mitglieder_Alphabetisch!E70</f>
        <v>25333</v>
      </c>
      <c r="F70" s="4" t="str">
        <f>Mitglieder_Alphabetisch!F70</f>
        <v>Strasse69</v>
      </c>
      <c r="G70" s="29" t="str">
        <f>Mitglieder_Alphabetisch!G70</f>
        <v>5xxx</v>
      </c>
      <c r="H70" s="4" t="str">
        <f>Mitglieder_Alphabetisch!H70</f>
        <v>Ort</v>
      </c>
      <c r="I70" s="100">
        <f>Mitglieder_Alphabetisch!I70</f>
        <v>74</v>
      </c>
      <c r="J70" s="102">
        <f>Mitglieder_Alphabetisch!J70</f>
        <v>17</v>
      </c>
      <c r="K70" s="180">
        <f>Mitglieder_Alphabetisch!K70</f>
        <v>49</v>
      </c>
      <c r="L70" s="88" t="str">
        <f>Mitglieder_Alphabetisch!L70</f>
        <v>HRo</v>
      </c>
      <c r="M70" s="57">
        <f>Mitglieder_Alphabetisch!M70</f>
        <v>5.5</v>
      </c>
      <c r="N70" s="57">
        <f>Mitglieder_Alphabetisch!N70</f>
        <v>17</v>
      </c>
    </row>
    <row r="71" spans="1:14" customFormat="1" hidden="1">
      <c r="A71" s="4" t="str">
        <f>Mitglieder_Alphabetisch!A71</f>
        <v>Zuname70</v>
      </c>
      <c r="B71" s="4" t="str">
        <f>Mitglieder_Alphabetisch!B71</f>
        <v>Vorn.70</v>
      </c>
      <c r="C71" s="5">
        <f>Mitglieder_Alphabetisch!C71</f>
        <v>14794</v>
      </c>
      <c r="D71" s="12">
        <f>Mitglieder_Alphabetisch!D71</f>
        <v>37263</v>
      </c>
      <c r="E71" s="12">
        <f>Mitglieder_Alphabetisch!E71</f>
        <v>27350</v>
      </c>
      <c r="F71" s="4" t="str">
        <f>Mitglieder_Alphabetisch!F71</f>
        <v>Strasse70</v>
      </c>
      <c r="G71" s="29" t="str">
        <f>Mitglieder_Alphabetisch!G71</f>
        <v>5xxx</v>
      </c>
      <c r="H71" s="4" t="str">
        <f>Mitglieder_Alphabetisch!H71</f>
        <v>Ort</v>
      </c>
      <c r="I71" s="100">
        <f>Mitglieder_Alphabetisch!I71</f>
        <v>78</v>
      </c>
      <c r="J71" s="102">
        <f>Mitglieder_Alphabetisch!J71</f>
        <v>16</v>
      </c>
      <c r="K71" s="160">
        <f>Mitglieder_Alphabetisch!K71</f>
        <v>44</v>
      </c>
      <c r="L71" s="87" t="str">
        <f>Mitglieder_Alphabetisch!L71</f>
        <v>HFr</v>
      </c>
      <c r="M71" s="57">
        <f>Mitglieder_Alphabetisch!M71</f>
        <v>5.5</v>
      </c>
      <c r="N71" s="57">
        <f>Mitglieder_Alphabetisch!N71</f>
        <v>17</v>
      </c>
    </row>
    <row r="72" spans="1:14" customFormat="1" hidden="1">
      <c r="A72" s="4" t="str">
        <f>Mitglieder_Alphabetisch!A72</f>
        <v>Zuname71</v>
      </c>
      <c r="B72" s="4" t="str">
        <f>Mitglieder_Alphabetisch!B72</f>
        <v>Vorn.71</v>
      </c>
      <c r="C72" s="5">
        <f>Mitglieder_Alphabetisch!C72</f>
        <v>14870</v>
      </c>
      <c r="D72" s="12">
        <f>Mitglieder_Alphabetisch!D72</f>
        <v>37263</v>
      </c>
      <c r="E72" s="12">
        <f>Mitglieder_Alphabetisch!E72</f>
        <v>27350</v>
      </c>
      <c r="F72" s="4" t="str">
        <f>Mitglieder_Alphabetisch!F72</f>
        <v>Strasse71</v>
      </c>
      <c r="G72" s="29" t="str">
        <f>Mitglieder_Alphabetisch!G72</f>
        <v>5xxx</v>
      </c>
      <c r="H72" s="4" t="str">
        <f>Mitglieder_Alphabetisch!H72</f>
        <v>Ort</v>
      </c>
      <c r="I72" s="100">
        <f>Mitglieder_Alphabetisch!I72</f>
        <v>78</v>
      </c>
      <c r="J72" s="102">
        <f>Mitglieder_Alphabetisch!J72</f>
        <v>16</v>
      </c>
      <c r="K72" s="160">
        <f>Mitglieder_Alphabetisch!K72</f>
        <v>44</v>
      </c>
      <c r="L72" s="87" t="str">
        <f>Mitglieder_Alphabetisch!L72</f>
        <v>HFr</v>
      </c>
      <c r="M72" s="57">
        <f>Mitglieder_Alphabetisch!M72</f>
        <v>7.5</v>
      </c>
      <c r="N72" s="57">
        <f>Mitglieder_Alphabetisch!N72</f>
        <v>26</v>
      </c>
    </row>
    <row r="73" spans="1:14" customFormat="1" hidden="1">
      <c r="A73" s="89" t="str">
        <f>Mitglieder_Alphabetisch!A73</f>
        <v>Zuname72</v>
      </c>
      <c r="B73" s="7" t="str">
        <f>Mitglieder_Alphabetisch!B73</f>
        <v>Vorn.72</v>
      </c>
      <c r="C73" s="5">
        <f>Mitglieder_Alphabetisch!C73</f>
        <v>19826</v>
      </c>
      <c r="D73" s="12">
        <f>Mitglieder_Alphabetisch!D73</f>
        <v>42786</v>
      </c>
      <c r="E73" s="12">
        <f>Mitglieder_Alphabetisch!E73</f>
        <v>0</v>
      </c>
      <c r="F73" s="7" t="str">
        <f>Mitglieder_Alphabetisch!F73</f>
        <v>Strasse72</v>
      </c>
      <c r="G73" s="29" t="str">
        <f>Mitglieder_Alphabetisch!G73</f>
        <v>5xxx</v>
      </c>
      <c r="H73" s="7" t="str">
        <f>Mitglieder_Alphabetisch!H73</f>
        <v>Ort</v>
      </c>
      <c r="I73" s="100">
        <f>Mitglieder_Alphabetisch!I73</f>
        <v>64</v>
      </c>
      <c r="J73" s="102">
        <f>Mitglieder_Alphabetisch!J73</f>
        <v>1</v>
      </c>
      <c r="K73" s="160">
        <f>Mitglieder_Alphabetisch!K73</f>
        <v>0</v>
      </c>
      <c r="L73" s="99" t="str">
        <f>Mitglieder_Alphabetisch!L73</f>
        <v>BMa</v>
      </c>
      <c r="M73" s="57">
        <f>Mitglieder_Alphabetisch!M73</f>
        <v>5.5</v>
      </c>
      <c r="N73" s="57">
        <f>Mitglieder_Alphabetisch!N73</f>
        <v>17</v>
      </c>
    </row>
    <row r="74" spans="1:14" customFormat="1" hidden="1">
      <c r="A74" s="4" t="str">
        <f>Mitglieder_Alphabetisch!A74</f>
        <v>Zuname73</v>
      </c>
      <c r="B74" s="4" t="str">
        <f>Mitglieder_Alphabetisch!B74</f>
        <v>Vorn.73</v>
      </c>
      <c r="C74" s="5">
        <f>Mitglieder_Alphabetisch!C74</f>
        <v>14255</v>
      </c>
      <c r="D74" s="12">
        <f>Mitglieder_Alphabetisch!D74</f>
        <v>36146</v>
      </c>
      <c r="E74" s="12">
        <f>Mitglieder_Alphabetisch!E74</f>
        <v>0</v>
      </c>
      <c r="F74" s="4" t="str">
        <f>Mitglieder_Alphabetisch!F74</f>
        <v>Strasse73</v>
      </c>
      <c r="G74" s="29" t="str">
        <f>Mitglieder_Alphabetisch!G74</f>
        <v>5xxx</v>
      </c>
      <c r="H74" s="4" t="str">
        <f>Mitglieder_Alphabetisch!H74</f>
        <v>Ort</v>
      </c>
      <c r="I74" s="100">
        <f>Mitglieder_Alphabetisch!I74</f>
        <v>79</v>
      </c>
      <c r="J74" s="102">
        <f>Mitglieder_Alphabetisch!J74</f>
        <v>20</v>
      </c>
      <c r="K74" s="160">
        <f>Mitglieder_Alphabetisch!K74</f>
        <v>0</v>
      </c>
      <c r="L74" s="86" t="str">
        <f>Mitglieder_Alphabetisch!L74</f>
        <v>SEr</v>
      </c>
      <c r="M74" s="57">
        <f>Mitglieder_Alphabetisch!M74</f>
        <v>7.5</v>
      </c>
      <c r="N74" s="57">
        <f>Mitglieder_Alphabetisch!N74</f>
        <v>26</v>
      </c>
    </row>
    <row r="75" spans="1:14">
      <c r="A75" s="7" t="str">
        <f>Mitglieder_Alphabetisch!A75</f>
        <v>Zuname74</v>
      </c>
      <c r="B75" s="7" t="str">
        <f>Mitglieder_Alphabetisch!B75</f>
        <v>Vorn.74</v>
      </c>
      <c r="C75" s="5">
        <f>Mitglieder_Alphabetisch!C75</f>
        <v>12295</v>
      </c>
      <c r="D75" s="12">
        <f>Mitglieder_Alphabetisch!D75</f>
        <v>37628</v>
      </c>
      <c r="E75" s="12">
        <f>Mitglieder_Alphabetisch!E75</f>
        <v>0</v>
      </c>
      <c r="F75" s="7" t="str">
        <f>Mitglieder_Alphabetisch!F75</f>
        <v>Strasse74</v>
      </c>
      <c r="G75" s="29" t="str">
        <f>Mitglieder_Alphabetisch!G75</f>
        <v>5xxx</v>
      </c>
      <c r="H75" s="7" t="str">
        <f>Mitglieder_Alphabetisch!H75</f>
        <v>Ort</v>
      </c>
      <c r="I75" s="100">
        <f>Mitglieder_Alphabetisch!I75</f>
        <v>85</v>
      </c>
      <c r="J75" s="102">
        <f>Mitglieder_Alphabetisch!J75</f>
        <v>15</v>
      </c>
      <c r="K75" s="180">
        <f>Mitglieder_Alphabetisch!K75</f>
        <v>0</v>
      </c>
      <c r="L75" s="88" t="str">
        <f>Mitglieder_Alphabetisch!L75</f>
        <v>HRo</v>
      </c>
      <c r="M75" s="57">
        <f>Mitglieder_Alphabetisch!M75</f>
        <v>7.5</v>
      </c>
      <c r="N75" s="57">
        <f>Mitglieder_Alphabetisch!N75</f>
        <v>26</v>
      </c>
    </row>
    <row r="76" spans="1:14" customFormat="1" hidden="1">
      <c r="A76" s="7" t="str">
        <f>Mitglieder_Alphabetisch!A76</f>
        <v>Zuname75</v>
      </c>
      <c r="B76" s="7" t="str">
        <f>Mitglieder_Alphabetisch!B76</f>
        <v>Vorn.75</v>
      </c>
      <c r="C76" s="5">
        <f>Mitglieder_Alphabetisch!C76</f>
        <v>13193</v>
      </c>
      <c r="D76" s="12">
        <f>Mitglieder_Alphabetisch!D76</f>
        <v>39099</v>
      </c>
      <c r="E76" s="12">
        <f>Mitglieder_Alphabetisch!E76</f>
        <v>0</v>
      </c>
      <c r="F76" s="7" t="str">
        <f>Mitglieder_Alphabetisch!F76</f>
        <v>Strasse75</v>
      </c>
      <c r="G76" s="29" t="str">
        <f>Mitglieder_Alphabetisch!G76</f>
        <v>5xxx</v>
      </c>
      <c r="H76" s="7" t="str">
        <f>Mitglieder_Alphabetisch!H76</f>
        <v>Ort</v>
      </c>
      <c r="I76" s="100">
        <f>Mitglieder_Alphabetisch!I76</f>
        <v>82</v>
      </c>
      <c r="J76" s="102">
        <f>Mitglieder_Alphabetisch!J76</f>
        <v>11</v>
      </c>
      <c r="K76" s="160">
        <f>Mitglieder_Alphabetisch!K76</f>
        <v>0</v>
      </c>
      <c r="L76" s="99" t="str">
        <f>Mitglieder_Alphabetisch!L76</f>
        <v>BMa</v>
      </c>
      <c r="M76" s="57">
        <f>Mitglieder_Alphabetisch!M76</f>
        <v>7.5</v>
      </c>
      <c r="N76" s="57">
        <f>Mitglieder_Alphabetisch!N76</f>
        <v>26</v>
      </c>
    </row>
    <row r="77" spans="1:14" customFormat="1" hidden="1">
      <c r="A77" s="4" t="str">
        <f>Mitglieder_Alphabetisch!A77</f>
        <v>Zuname76</v>
      </c>
      <c r="B77" s="4" t="str">
        <f>Mitglieder_Alphabetisch!B77</f>
        <v>Vorn.76</v>
      </c>
      <c r="C77" s="5">
        <f>Mitglieder_Alphabetisch!C77</f>
        <v>15803</v>
      </c>
      <c r="D77" s="12">
        <f>Mitglieder_Alphabetisch!D77</f>
        <v>36560</v>
      </c>
      <c r="E77" s="12">
        <f>Mitglieder_Alphabetisch!E77</f>
        <v>0</v>
      </c>
      <c r="F77" s="4" t="str">
        <f>Mitglieder_Alphabetisch!F77</f>
        <v>Strasse76</v>
      </c>
      <c r="G77" s="29" t="str">
        <f>Mitglieder_Alphabetisch!G77</f>
        <v>5xxx</v>
      </c>
      <c r="H77" s="4" t="str">
        <f>Mitglieder_Alphabetisch!H77</f>
        <v>Ort</v>
      </c>
      <c r="I77" s="100">
        <f>Mitglieder_Alphabetisch!I77</f>
        <v>75</v>
      </c>
      <c r="J77" s="102">
        <f>Mitglieder_Alphabetisch!J77</f>
        <v>18</v>
      </c>
      <c r="K77" s="160">
        <f>Mitglieder_Alphabetisch!K77</f>
        <v>0</v>
      </c>
      <c r="L77" s="98" t="str">
        <f>Mitglieder_Alphabetisch!L77</f>
        <v>BHe</v>
      </c>
      <c r="M77" s="57">
        <f>Mitglieder_Alphabetisch!M77</f>
        <v>7.5</v>
      </c>
      <c r="N77" s="57">
        <f>Mitglieder_Alphabetisch!N77</f>
        <v>26</v>
      </c>
    </row>
    <row r="78" spans="1:14" customFormat="1" hidden="1">
      <c r="A78" s="7" t="str">
        <f>Mitglieder_Alphabetisch!A78</f>
        <v>Zuname77</v>
      </c>
      <c r="B78" s="4" t="str">
        <f>Mitglieder_Alphabetisch!B78</f>
        <v>Vorn.77</v>
      </c>
      <c r="C78" s="5">
        <f>Mitglieder_Alphabetisch!C78</f>
        <v>14522</v>
      </c>
      <c r="D78" s="12">
        <f>Mitglieder_Alphabetisch!D78</f>
        <v>36537</v>
      </c>
      <c r="E78" s="12">
        <f>Mitglieder_Alphabetisch!E78</f>
        <v>23993</v>
      </c>
      <c r="F78" s="4" t="str">
        <f>Mitglieder_Alphabetisch!F78</f>
        <v>Strasse77</v>
      </c>
      <c r="G78" s="29" t="str">
        <f>Mitglieder_Alphabetisch!G78</f>
        <v>5xxx</v>
      </c>
      <c r="H78" s="4" t="str">
        <f>Mitglieder_Alphabetisch!H78</f>
        <v>Ort</v>
      </c>
      <c r="I78" s="100">
        <f>Mitglieder_Alphabetisch!I78</f>
        <v>79</v>
      </c>
      <c r="J78" s="102">
        <f>Mitglieder_Alphabetisch!J78</f>
        <v>18</v>
      </c>
      <c r="K78" s="160">
        <f>Mitglieder_Alphabetisch!K78</f>
        <v>53</v>
      </c>
      <c r="L78" s="99" t="str">
        <f>Mitglieder_Alphabetisch!L78</f>
        <v>BMa</v>
      </c>
      <c r="M78" s="57">
        <f>Mitglieder_Alphabetisch!M78</f>
        <v>7.5</v>
      </c>
      <c r="N78" s="57">
        <f>Mitglieder_Alphabetisch!N78</f>
        <v>26</v>
      </c>
    </row>
    <row r="79" spans="1:14" customFormat="1" hidden="1">
      <c r="A79" s="7" t="str">
        <f>Mitglieder_Alphabetisch!A79</f>
        <v>Zuname78</v>
      </c>
      <c r="B79" s="7" t="str">
        <f>Mitglieder_Alphabetisch!B79</f>
        <v>Vorn.78</v>
      </c>
      <c r="C79" s="5">
        <f>Mitglieder_Alphabetisch!C79</f>
        <v>15439</v>
      </c>
      <c r="D79" s="12">
        <f>Mitglieder_Alphabetisch!D79</f>
        <v>37652</v>
      </c>
      <c r="E79" s="12">
        <f>Mitglieder_Alphabetisch!E79</f>
        <v>23993</v>
      </c>
      <c r="F79" s="4" t="str">
        <f>Mitglieder_Alphabetisch!F79</f>
        <v>Strasse78</v>
      </c>
      <c r="G79" s="29" t="str">
        <f>Mitglieder_Alphabetisch!G79</f>
        <v>5xxx</v>
      </c>
      <c r="H79" s="4" t="str">
        <f>Mitglieder_Alphabetisch!H79</f>
        <v>Ort</v>
      </c>
      <c r="I79" s="100">
        <f>Mitglieder_Alphabetisch!I79</f>
        <v>76</v>
      </c>
      <c r="J79" s="102">
        <f>Mitglieder_Alphabetisch!J79</f>
        <v>15</v>
      </c>
      <c r="K79" s="160">
        <f>Mitglieder_Alphabetisch!K79</f>
        <v>53</v>
      </c>
      <c r="L79" s="99" t="str">
        <f>Mitglieder_Alphabetisch!L79</f>
        <v>BMa</v>
      </c>
      <c r="M79" s="57">
        <f>Mitglieder_Alphabetisch!M79</f>
        <v>5.5</v>
      </c>
      <c r="N79" s="57">
        <f>Mitglieder_Alphabetisch!N79</f>
        <v>17</v>
      </c>
    </row>
    <row r="80" spans="1:14" customFormat="1" hidden="1">
      <c r="A80" s="4" t="str">
        <f>Mitglieder_Alphabetisch!A80</f>
        <v>Zuname79</v>
      </c>
      <c r="B80" s="4" t="str">
        <f>Mitglieder_Alphabetisch!B80</f>
        <v>Vorn.79</v>
      </c>
      <c r="C80" s="5">
        <f>Mitglieder_Alphabetisch!C80</f>
        <v>14660</v>
      </c>
      <c r="D80" s="12">
        <f>Mitglieder_Alphabetisch!D80</f>
        <v>42808</v>
      </c>
      <c r="E80" s="12">
        <f>Mitglieder_Alphabetisch!E80</f>
        <v>0</v>
      </c>
      <c r="F80" s="10" t="str">
        <f>Mitglieder_Alphabetisch!F80</f>
        <v>Strasse79</v>
      </c>
      <c r="G80" s="29" t="str">
        <f>Mitglieder_Alphabetisch!G80</f>
        <v>5xxx</v>
      </c>
      <c r="H80" s="4" t="str">
        <f>Mitglieder_Alphabetisch!H80</f>
        <v>Ort</v>
      </c>
      <c r="I80" s="100">
        <f>Mitglieder_Alphabetisch!I80</f>
        <v>78</v>
      </c>
      <c r="J80" s="102">
        <f>Mitglieder_Alphabetisch!J80</f>
        <v>1</v>
      </c>
      <c r="K80" s="160">
        <f>Mitglieder_Alphabetisch!K80</f>
        <v>0</v>
      </c>
      <c r="L80" s="87" t="str">
        <f>Mitglieder_Alphabetisch!L80</f>
        <v>HFr</v>
      </c>
      <c r="M80" s="57">
        <f>Mitglieder_Alphabetisch!M80</f>
        <v>7.5</v>
      </c>
      <c r="N80" s="57">
        <f>Mitglieder_Alphabetisch!N80</f>
        <v>26</v>
      </c>
    </row>
    <row r="81" spans="1:14" customFormat="1" hidden="1">
      <c r="A81" s="4" t="str">
        <f>Mitglieder_Alphabetisch!A81</f>
        <v>Zuname80</v>
      </c>
      <c r="B81" s="4" t="str">
        <f>Mitglieder_Alphabetisch!B81</f>
        <v>Vorn.80</v>
      </c>
      <c r="C81" s="5">
        <f>Mitglieder_Alphabetisch!C81</f>
        <v>14692</v>
      </c>
      <c r="D81" s="12">
        <f>Mitglieder_Alphabetisch!D81</f>
        <v>36146</v>
      </c>
      <c r="E81" s="12">
        <f>Mitglieder_Alphabetisch!E81</f>
        <v>0</v>
      </c>
      <c r="F81" s="4" t="str">
        <f>Mitglieder_Alphabetisch!F81</f>
        <v>Strasse80</v>
      </c>
      <c r="G81" s="29" t="str">
        <f>Mitglieder_Alphabetisch!G81</f>
        <v>5xxx</v>
      </c>
      <c r="H81" s="4" t="str">
        <f>Mitglieder_Alphabetisch!H81</f>
        <v>Ort</v>
      </c>
      <c r="I81" s="100">
        <f>Mitglieder_Alphabetisch!I81</f>
        <v>78</v>
      </c>
      <c r="J81" s="102">
        <f>Mitglieder_Alphabetisch!J81</f>
        <v>20</v>
      </c>
      <c r="K81" s="160">
        <f>Mitglieder_Alphabetisch!K81</f>
        <v>0</v>
      </c>
      <c r="L81" s="86" t="str">
        <f>Mitglieder_Alphabetisch!L81</f>
        <v>SEr</v>
      </c>
      <c r="M81" s="57">
        <f>Mitglieder_Alphabetisch!M81</f>
        <v>7.5</v>
      </c>
      <c r="N81" s="57">
        <f>Mitglieder_Alphabetisch!N81</f>
        <v>26</v>
      </c>
    </row>
    <row r="82" spans="1:14" customFormat="1" hidden="1">
      <c r="A82" s="7" t="str">
        <f>Mitglieder_Alphabetisch!A82</f>
        <v>Zuname81</v>
      </c>
      <c r="B82" s="7" t="str">
        <f>Mitglieder_Alphabetisch!B82</f>
        <v>Vorn.81</v>
      </c>
      <c r="C82" s="5">
        <f>Mitglieder_Alphabetisch!C82</f>
        <v>12509</v>
      </c>
      <c r="D82" s="12">
        <f>Mitglieder_Alphabetisch!D82</f>
        <v>39064</v>
      </c>
      <c r="E82" s="12">
        <f>Mitglieder_Alphabetisch!E82</f>
        <v>0</v>
      </c>
      <c r="F82" s="7" t="str">
        <f>Mitglieder_Alphabetisch!F82</f>
        <v>Strasse81</v>
      </c>
      <c r="G82" s="29" t="str">
        <f>Mitglieder_Alphabetisch!G82</f>
        <v>5xxx</v>
      </c>
      <c r="H82" s="7" t="str">
        <f>Mitglieder_Alphabetisch!H82</f>
        <v>Ort</v>
      </c>
      <c r="I82" s="100">
        <f>Mitglieder_Alphabetisch!I82</f>
        <v>84</v>
      </c>
      <c r="J82" s="102">
        <f>Mitglieder_Alphabetisch!J82</f>
        <v>12</v>
      </c>
      <c r="K82" s="160">
        <f>Mitglieder_Alphabetisch!K82</f>
        <v>0</v>
      </c>
      <c r="L82" s="97" t="str">
        <f>Mitglieder_Alphabetisch!L82</f>
        <v>HHa</v>
      </c>
      <c r="M82" s="57">
        <f>Mitglieder_Alphabetisch!M82</f>
        <v>7.5</v>
      </c>
      <c r="N82" s="57">
        <f>Mitglieder_Alphabetisch!N82</f>
        <v>26</v>
      </c>
    </row>
    <row r="83" spans="1:14" customFormat="1" hidden="1">
      <c r="A83" s="7" t="str">
        <f>Mitglieder_Alphabetisch!A83</f>
        <v>Zuname82</v>
      </c>
      <c r="B83" s="7" t="str">
        <f>Mitglieder_Alphabetisch!B83</f>
        <v>Vorn.82</v>
      </c>
      <c r="C83" s="5">
        <f>Mitglieder_Alphabetisch!C83</f>
        <v>20791</v>
      </c>
      <c r="D83" s="12">
        <f>Mitglieder_Alphabetisch!D83</f>
        <v>42447</v>
      </c>
      <c r="E83" s="12">
        <f>Mitglieder_Alphabetisch!E83</f>
        <v>0</v>
      </c>
      <c r="F83" s="7" t="str">
        <f>Mitglieder_Alphabetisch!F83</f>
        <v>Strasse82</v>
      </c>
      <c r="G83" s="29" t="str">
        <f>Mitglieder_Alphabetisch!G83</f>
        <v>5xxx</v>
      </c>
      <c r="H83" s="7" t="str">
        <f>Mitglieder_Alphabetisch!H83</f>
        <v>Ort</v>
      </c>
      <c r="I83" s="100">
        <f>Mitglieder_Alphabetisch!I83</f>
        <v>62</v>
      </c>
      <c r="J83" s="102">
        <f>Mitglieder_Alphabetisch!J83</f>
        <v>2</v>
      </c>
      <c r="K83" s="160">
        <f>Mitglieder_Alphabetisch!K83</f>
        <v>0</v>
      </c>
      <c r="L83" s="99" t="str">
        <f>Mitglieder_Alphabetisch!L83</f>
        <v>BMa</v>
      </c>
      <c r="M83" s="57">
        <f>Mitglieder_Alphabetisch!M83</f>
        <v>7.5</v>
      </c>
      <c r="N83" s="57">
        <f>Mitglieder_Alphabetisch!N83</f>
        <v>26</v>
      </c>
    </row>
    <row r="84" spans="1:14" customFormat="1" hidden="1">
      <c r="A84" s="7" t="str">
        <f>Mitglieder_Alphabetisch!A84</f>
        <v>Zuname83</v>
      </c>
      <c r="B84" s="7" t="str">
        <f>Mitglieder_Alphabetisch!B84</f>
        <v>Vorn.83</v>
      </c>
      <c r="C84" s="5">
        <f>Mitglieder_Alphabetisch!C84</f>
        <v>15433</v>
      </c>
      <c r="D84" s="12">
        <f>Mitglieder_Alphabetisch!D84</f>
        <v>39373</v>
      </c>
      <c r="E84" s="12">
        <f>Mitglieder_Alphabetisch!E84</f>
        <v>0</v>
      </c>
      <c r="F84" s="7" t="str">
        <f>Mitglieder_Alphabetisch!F84</f>
        <v>Strasse83</v>
      </c>
      <c r="G84" s="29" t="str">
        <f>Mitglieder_Alphabetisch!G84</f>
        <v>5xxx</v>
      </c>
      <c r="H84" s="7" t="str">
        <f>Mitglieder_Alphabetisch!H84</f>
        <v>Ort</v>
      </c>
      <c r="I84" s="100">
        <f>Mitglieder_Alphabetisch!I84</f>
        <v>76</v>
      </c>
      <c r="J84" s="102">
        <f>Mitglieder_Alphabetisch!J84</f>
        <v>11</v>
      </c>
      <c r="K84" s="160">
        <f>Mitglieder_Alphabetisch!K84</f>
        <v>0</v>
      </c>
      <c r="L84" s="97" t="str">
        <f>Mitglieder_Alphabetisch!L84</f>
        <v>HHa</v>
      </c>
      <c r="M84" s="57">
        <f>Mitglieder_Alphabetisch!M84</f>
        <v>7.5</v>
      </c>
      <c r="N84" s="57">
        <f>Mitglieder_Alphabetisch!N84</f>
        <v>26</v>
      </c>
    </row>
    <row r="85" spans="1:14">
      <c r="A85" s="4" t="str">
        <f>Mitglieder_Alphabetisch!A85</f>
        <v>Zuname84</v>
      </c>
      <c r="B85" s="4" t="str">
        <f>Mitglieder_Alphabetisch!B85</f>
        <v>Vorn.84</v>
      </c>
      <c r="C85" s="5">
        <f>Mitglieder_Alphabetisch!C85</f>
        <v>13938</v>
      </c>
      <c r="D85" s="12">
        <f>Mitglieder_Alphabetisch!D85</f>
        <v>37245</v>
      </c>
      <c r="E85" s="12">
        <f>Mitglieder_Alphabetisch!E85</f>
        <v>0</v>
      </c>
      <c r="F85" s="4" t="str">
        <f>Mitglieder_Alphabetisch!F85</f>
        <v>Strasse84</v>
      </c>
      <c r="G85" s="29" t="str">
        <f>Mitglieder_Alphabetisch!G85</f>
        <v>5xxx</v>
      </c>
      <c r="H85" s="4" t="str">
        <f>Mitglieder_Alphabetisch!H85</f>
        <v>Ort</v>
      </c>
      <c r="I85" s="100">
        <f>Mitglieder_Alphabetisch!I85</f>
        <v>80</v>
      </c>
      <c r="J85" s="102">
        <f>Mitglieder_Alphabetisch!J85</f>
        <v>17</v>
      </c>
      <c r="K85" s="180">
        <f>Mitglieder_Alphabetisch!K85</f>
        <v>0</v>
      </c>
      <c r="L85" s="88" t="str">
        <f>Mitglieder_Alphabetisch!L85</f>
        <v>HRo</v>
      </c>
      <c r="M85" s="57">
        <f>Mitglieder_Alphabetisch!M85</f>
        <v>7.5</v>
      </c>
      <c r="N85" s="57">
        <f>Mitglieder_Alphabetisch!N85</f>
        <v>26</v>
      </c>
    </row>
    <row r="86" spans="1:14" customFormat="1" hidden="1">
      <c r="A86" s="7" t="str">
        <f>Mitglieder_Alphabetisch!A86</f>
        <v>Zuname85</v>
      </c>
      <c r="B86" s="7" t="str">
        <f>Mitglieder_Alphabetisch!B86</f>
        <v>Vorn.85</v>
      </c>
      <c r="C86" s="5">
        <f>Mitglieder_Alphabetisch!C86</f>
        <v>15250</v>
      </c>
      <c r="D86" s="12">
        <f>Mitglieder_Alphabetisch!D86</f>
        <v>39048</v>
      </c>
      <c r="E86" s="12">
        <f>Mitglieder_Alphabetisch!E86</f>
        <v>23604</v>
      </c>
      <c r="F86" s="7" t="str">
        <f>Mitglieder_Alphabetisch!F86</f>
        <v>Strasse85</v>
      </c>
      <c r="G86" s="29" t="str">
        <f>Mitglieder_Alphabetisch!G86</f>
        <v>5xxx</v>
      </c>
      <c r="H86" s="7" t="str">
        <f>Mitglieder_Alphabetisch!H86</f>
        <v>Ort</v>
      </c>
      <c r="I86" s="100">
        <f>Mitglieder_Alphabetisch!I86</f>
        <v>77</v>
      </c>
      <c r="J86" s="102">
        <f>Mitglieder_Alphabetisch!J86</f>
        <v>12</v>
      </c>
      <c r="K86" s="160">
        <f>Mitglieder_Alphabetisch!K86</f>
        <v>54</v>
      </c>
      <c r="L86" s="86" t="str">
        <f>Mitglieder_Alphabetisch!L86</f>
        <v>SEr</v>
      </c>
      <c r="M86" s="57">
        <f>Mitglieder_Alphabetisch!M86</f>
        <v>5.5</v>
      </c>
      <c r="N86" s="57">
        <f>Mitglieder_Alphabetisch!N86</f>
        <v>17</v>
      </c>
    </row>
    <row r="87" spans="1:14" customFormat="1" hidden="1">
      <c r="A87" s="7" t="str">
        <f>Mitglieder_Alphabetisch!A87</f>
        <v>Zuname86</v>
      </c>
      <c r="B87" s="7" t="str">
        <f>Mitglieder_Alphabetisch!B87</f>
        <v>Vorn.86</v>
      </c>
      <c r="C87" s="5">
        <f>Mitglieder_Alphabetisch!C87</f>
        <v>15987</v>
      </c>
      <c r="D87" s="12">
        <f>Mitglieder_Alphabetisch!D87</f>
        <v>39048</v>
      </c>
      <c r="E87" s="12">
        <f>Mitglieder_Alphabetisch!E87</f>
        <v>23604</v>
      </c>
      <c r="F87" s="7" t="str">
        <f>Mitglieder_Alphabetisch!F87</f>
        <v>Strasse86</v>
      </c>
      <c r="G87" s="29" t="str">
        <f>Mitglieder_Alphabetisch!G87</f>
        <v>5xxx</v>
      </c>
      <c r="H87" s="7" t="str">
        <f>Mitglieder_Alphabetisch!H87</f>
        <v>Ort</v>
      </c>
      <c r="I87" s="100">
        <f>Mitglieder_Alphabetisch!I87</f>
        <v>75</v>
      </c>
      <c r="J87" s="102">
        <f>Mitglieder_Alphabetisch!J87</f>
        <v>12</v>
      </c>
      <c r="K87" s="160">
        <f>Mitglieder_Alphabetisch!K87</f>
        <v>54</v>
      </c>
      <c r="L87" s="86" t="str">
        <f>Mitglieder_Alphabetisch!L87</f>
        <v>SEr</v>
      </c>
      <c r="M87" s="57">
        <f>Mitglieder_Alphabetisch!M87</f>
        <v>7.5</v>
      </c>
      <c r="N87" s="57">
        <f>Mitglieder_Alphabetisch!N87</f>
        <v>26</v>
      </c>
    </row>
    <row r="88" spans="1:14">
      <c r="A88" s="7" t="str">
        <f>Mitglieder_Alphabetisch!A88</f>
        <v>Zuname87</v>
      </c>
      <c r="B88" s="7" t="str">
        <f>Mitglieder_Alphabetisch!B88</f>
        <v>Vorn.87</v>
      </c>
      <c r="C88" s="5">
        <f>Mitglieder_Alphabetisch!C88</f>
        <v>18449</v>
      </c>
      <c r="D88" s="12">
        <f>Mitglieder_Alphabetisch!D88</f>
        <v>40080</v>
      </c>
      <c r="E88" s="12">
        <f>Mitglieder_Alphabetisch!E88</f>
        <v>28819</v>
      </c>
      <c r="F88" s="7" t="str">
        <f>Mitglieder_Alphabetisch!F88</f>
        <v>Strasse87</v>
      </c>
      <c r="G88" s="29" t="str">
        <f>Mitglieder_Alphabetisch!G88</f>
        <v>5xxx</v>
      </c>
      <c r="H88" s="7" t="str">
        <f>Mitglieder_Alphabetisch!H88</f>
        <v>Ort</v>
      </c>
      <c r="I88" s="100">
        <f>Mitglieder_Alphabetisch!I88</f>
        <v>68</v>
      </c>
      <c r="J88" s="102">
        <f>Mitglieder_Alphabetisch!J88</f>
        <v>9</v>
      </c>
      <c r="K88" s="180">
        <f>Mitglieder_Alphabetisch!K88</f>
        <v>40</v>
      </c>
      <c r="L88" s="88" t="str">
        <f>Mitglieder_Alphabetisch!L88</f>
        <v>HRo</v>
      </c>
      <c r="M88" s="57">
        <f>Mitglieder_Alphabetisch!M88</f>
        <v>5.5</v>
      </c>
      <c r="N88" s="57">
        <f>Mitglieder_Alphabetisch!N88</f>
        <v>17</v>
      </c>
    </row>
    <row r="89" spans="1:14">
      <c r="A89" s="7" t="str">
        <f>Mitglieder_Alphabetisch!A89</f>
        <v>Zuname88</v>
      </c>
      <c r="B89" s="7" t="str">
        <f>Mitglieder_Alphabetisch!B89</f>
        <v>Vorn.88</v>
      </c>
      <c r="C89" s="5">
        <f>Mitglieder_Alphabetisch!C89</f>
        <v>16694</v>
      </c>
      <c r="D89" s="12">
        <f>Mitglieder_Alphabetisch!D89</f>
        <v>39048</v>
      </c>
      <c r="E89" s="12">
        <f>Mitglieder_Alphabetisch!E89</f>
        <v>28819</v>
      </c>
      <c r="F89" s="7" t="str">
        <f>Mitglieder_Alphabetisch!F89</f>
        <v>Strasse88</v>
      </c>
      <c r="G89" s="29" t="str">
        <f>Mitglieder_Alphabetisch!G89</f>
        <v>5xxx</v>
      </c>
      <c r="H89" s="7" t="str">
        <f>Mitglieder_Alphabetisch!H89</f>
        <v>Ort</v>
      </c>
      <c r="I89" s="100">
        <f>Mitglieder_Alphabetisch!I89</f>
        <v>73</v>
      </c>
      <c r="J89" s="102">
        <f>Mitglieder_Alphabetisch!J89</f>
        <v>12</v>
      </c>
      <c r="K89" s="180">
        <f>Mitglieder_Alphabetisch!K89</f>
        <v>40</v>
      </c>
      <c r="L89" s="88" t="str">
        <f>Mitglieder_Alphabetisch!L89</f>
        <v>HRo</v>
      </c>
      <c r="M89" s="57">
        <f>Mitglieder_Alphabetisch!M89</f>
        <v>7.5</v>
      </c>
      <c r="N89" s="57">
        <f>Mitglieder_Alphabetisch!N89</f>
        <v>26</v>
      </c>
    </row>
    <row r="90" spans="1:14">
      <c r="A90" s="4" t="str">
        <f>Mitglieder_Alphabetisch!A90</f>
        <v>Zuname89</v>
      </c>
      <c r="B90" s="4" t="str">
        <f>Mitglieder_Alphabetisch!B90</f>
        <v>Vorn.89</v>
      </c>
      <c r="C90" s="5">
        <f>Mitglieder_Alphabetisch!C90</f>
        <v>13088</v>
      </c>
      <c r="D90" s="12">
        <f>Mitglieder_Alphabetisch!D90</f>
        <v>37089</v>
      </c>
      <c r="E90" s="12">
        <f>Mitglieder_Alphabetisch!E90</f>
        <v>0</v>
      </c>
      <c r="F90" s="4" t="str">
        <f>Mitglieder_Alphabetisch!F90</f>
        <v>Strasse89</v>
      </c>
      <c r="G90" s="29" t="str">
        <f>Mitglieder_Alphabetisch!G90</f>
        <v>5xxx</v>
      </c>
      <c r="H90" s="4" t="str">
        <f>Mitglieder_Alphabetisch!H90</f>
        <v>Ort</v>
      </c>
      <c r="I90" s="100">
        <f>Mitglieder_Alphabetisch!I90</f>
        <v>83</v>
      </c>
      <c r="J90" s="102">
        <f>Mitglieder_Alphabetisch!J90</f>
        <v>17</v>
      </c>
      <c r="K90" s="180">
        <f>Mitglieder_Alphabetisch!K90</f>
        <v>0</v>
      </c>
      <c r="L90" s="88" t="str">
        <f>Mitglieder_Alphabetisch!L90</f>
        <v>HRo</v>
      </c>
      <c r="M90" s="57">
        <f>Mitglieder_Alphabetisch!M90</f>
        <v>5.5</v>
      </c>
      <c r="N90" s="57">
        <f>Mitglieder_Alphabetisch!N90</f>
        <v>17</v>
      </c>
    </row>
    <row r="91" spans="1:14" customFormat="1" hidden="1">
      <c r="A91" s="4" t="str">
        <f>Mitglieder_Alphabetisch!A91</f>
        <v>Zuname90</v>
      </c>
      <c r="B91" s="4" t="str">
        <f>Mitglieder_Alphabetisch!B91</f>
        <v>Vorn.90</v>
      </c>
      <c r="C91" s="5">
        <f>Mitglieder_Alphabetisch!C91</f>
        <v>14389</v>
      </c>
      <c r="D91" s="12">
        <f>Mitglieder_Alphabetisch!D91</f>
        <v>37543</v>
      </c>
      <c r="E91" s="12">
        <f>Mitglieder_Alphabetisch!E91</f>
        <v>0</v>
      </c>
      <c r="F91" s="4" t="str">
        <f>Mitglieder_Alphabetisch!F91</f>
        <v>Strasse90</v>
      </c>
      <c r="G91" s="29" t="str">
        <f>Mitglieder_Alphabetisch!G91</f>
        <v>5xxx</v>
      </c>
      <c r="H91" s="4" t="str">
        <f>Mitglieder_Alphabetisch!H91</f>
        <v>Ort</v>
      </c>
      <c r="I91" s="100">
        <f>Mitglieder_Alphabetisch!I91</f>
        <v>79</v>
      </c>
      <c r="J91" s="102">
        <f>Mitglieder_Alphabetisch!J91</f>
        <v>16</v>
      </c>
      <c r="K91" s="160">
        <f>Mitglieder_Alphabetisch!K91</f>
        <v>0</v>
      </c>
      <c r="L91" s="99" t="str">
        <f>Mitglieder_Alphabetisch!L91</f>
        <v>BMa</v>
      </c>
      <c r="M91" s="57">
        <f>Mitglieder_Alphabetisch!M91</f>
        <v>7.5</v>
      </c>
      <c r="N91" s="57">
        <f>Mitglieder_Alphabetisch!N91</f>
        <v>26</v>
      </c>
    </row>
    <row r="92" spans="1:14" customFormat="1" hidden="1">
      <c r="A92" s="4" t="str">
        <f>Mitglieder_Alphabetisch!A92</f>
        <v>Zuname91</v>
      </c>
      <c r="B92" s="4" t="str">
        <f>Mitglieder_Alphabetisch!B92</f>
        <v>Vorn.91</v>
      </c>
      <c r="C92" s="5">
        <f>Mitglieder_Alphabetisch!C92</f>
        <v>15312</v>
      </c>
      <c r="D92" s="12">
        <f>Mitglieder_Alphabetisch!D92</f>
        <v>37210</v>
      </c>
      <c r="E92" s="12">
        <f>Mitglieder_Alphabetisch!E92</f>
        <v>0</v>
      </c>
      <c r="F92" s="4" t="str">
        <f>Mitglieder_Alphabetisch!F92</f>
        <v>Strasse91</v>
      </c>
      <c r="G92" s="29" t="str">
        <f>Mitglieder_Alphabetisch!G92</f>
        <v>5xxx</v>
      </c>
      <c r="H92" s="4" t="str">
        <f>Mitglieder_Alphabetisch!H92</f>
        <v>Ort</v>
      </c>
      <c r="I92" s="100">
        <f>Mitglieder_Alphabetisch!I92</f>
        <v>77</v>
      </c>
      <c r="J92" s="102">
        <f>Mitglieder_Alphabetisch!J92</f>
        <v>17</v>
      </c>
      <c r="K92" s="160">
        <f>Mitglieder_Alphabetisch!K92</f>
        <v>0</v>
      </c>
      <c r="L92" s="99" t="str">
        <f>Mitglieder_Alphabetisch!L92</f>
        <v>BMa</v>
      </c>
      <c r="M92" s="57">
        <f>Mitglieder_Alphabetisch!M92</f>
        <v>7.5</v>
      </c>
      <c r="N92" s="57">
        <f>Mitglieder_Alphabetisch!N92</f>
        <v>26</v>
      </c>
    </row>
    <row r="93" spans="1:14" customFormat="1" hidden="1">
      <c r="A93" s="7" t="str">
        <f>Mitglieder_Alphabetisch!A93</f>
        <v>Zuname92</v>
      </c>
      <c r="B93" s="7" t="str">
        <f>Mitglieder_Alphabetisch!B93</f>
        <v>Vorn.92</v>
      </c>
      <c r="C93" s="5">
        <f>Mitglieder_Alphabetisch!C93</f>
        <v>19502</v>
      </c>
      <c r="D93" s="12">
        <f>Mitglieder_Alphabetisch!D93</f>
        <v>42929</v>
      </c>
      <c r="E93" s="12">
        <f>Mitglieder_Alphabetisch!E93</f>
        <v>0</v>
      </c>
      <c r="F93" s="7" t="str">
        <f>Mitglieder_Alphabetisch!F93</f>
        <v>Strasse92</v>
      </c>
      <c r="G93" s="29" t="str">
        <f>Mitglieder_Alphabetisch!G93</f>
        <v>5xxx</v>
      </c>
      <c r="H93" s="4" t="str">
        <f>Mitglieder_Alphabetisch!H93</f>
        <v>Ort</v>
      </c>
      <c r="I93" s="100">
        <f>Mitglieder_Alphabetisch!I93</f>
        <v>65</v>
      </c>
      <c r="J93" s="102">
        <f>Mitglieder_Alphabetisch!J93</f>
        <v>1</v>
      </c>
      <c r="K93" s="160">
        <f>Mitglieder_Alphabetisch!K93</f>
        <v>0</v>
      </c>
      <c r="L93" s="98" t="str">
        <f>Mitglieder_Alphabetisch!L93</f>
        <v>BHe</v>
      </c>
      <c r="M93" s="57">
        <f>Mitglieder_Alphabetisch!M93</f>
        <v>7.5</v>
      </c>
      <c r="N93" s="57">
        <f>Mitglieder_Alphabetisch!N93</f>
        <v>26</v>
      </c>
    </row>
    <row r="94" spans="1:14" customFormat="1" hidden="1">
      <c r="A94" s="7" t="str">
        <f>Mitglieder_Alphabetisch!A94</f>
        <v>Zuname93</v>
      </c>
      <c r="B94" s="7" t="str">
        <f>Mitglieder_Alphabetisch!B94</f>
        <v>Vorn.93</v>
      </c>
      <c r="C94" s="5">
        <f>Mitglieder_Alphabetisch!C94</f>
        <v>15351</v>
      </c>
      <c r="D94" s="12">
        <f>Mitglieder_Alphabetisch!D94</f>
        <v>39042</v>
      </c>
      <c r="E94" s="12">
        <f>Mitglieder_Alphabetisch!E94</f>
        <v>0</v>
      </c>
      <c r="F94" s="7" t="str">
        <f>Mitglieder_Alphabetisch!F94</f>
        <v>Strasse93</v>
      </c>
      <c r="G94" s="29" t="str">
        <f>Mitglieder_Alphabetisch!G94</f>
        <v>5xxx</v>
      </c>
      <c r="H94" s="7" t="str">
        <f>Mitglieder_Alphabetisch!H94</f>
        <v>Ort</v>
      </c>
      <c r="I94" s="100">
        <f>Mitglieder_Alphabetisch!I94</f>
        <v>76</v>
      </c>
      <c r="J94" s="102">
        <f>Mitglieder_Alphabetisch!J94</f>
        <v>12</v>
      </c>
      <c r="K94" s="160">
        <f>Mitglieder_Alphabetisch!K94</f>
        <v>0</v>
      </c>
      <c r="L94" s="98" t="str">
        <f>Mitglieder_Alphabetisch!L94</f>
        <v>BHe</v>
      </c>
      <c r="M94" s="57">
        <f>Mitglieder_Alphabetisch!M94</f>
        <v>7.5</v>
      </c>
      <c r="N94" s="57">
        <f>Mitglieder_Alphabetisch!N94</f>
        <v>26</v>
      </c>
    </row>
    <row r="95" spans="1:14" customFormat="1" hidden="1">
      <c r="A95" s="4" t="str">
        <f>Mitglieder_Alphabetisch!A95</f>
        <v>Zuname94</v>
      </c>
      <c r="B95" s="4" t="str">
        <f>Mitglieder_Alphabetisch!B95</f>
        <v>Vorn.94</v>
      </c>
      <c r="C95" s="5">
        <f>Mitglieder_Alphabetisch!C95</f>
        <v>12539</v>
      </c>
      <c r="D95" s="12">
        <f>Mitglieder_Alphabetisch!D95</f>
        <v>35536</v>
      </c>
      <c r="E95" s="12">
        <f>Mitglieder_Alphabetisch!E95</f>
        <v>0</v>
      </c>
      <c r="F95" s="4" t="str">
        <f>Mitglieder_Alphabetisch!F95</f>
        <v>Strasse94</v>
      </c>
      <c r="G95" s="29" t="str">
        <f>Mitglieder_Alphabetisch!G95</f>
        <v>5xxx</v>
      </c>
      <c r="H95" s="4" t="str">
        <f>Mitglieder_Alphabetisch!H95</f>
        <v>Ort</v>
      </c>
      <c r="I95" s="100">
        <f>Mitglieder_Alphabetisch!I95</f>
        <v>84</v>
      </c>
      <c r="J95" s="102">
        <f>Mitglieder_Alphabetisch!J95</f>
        <v>21</v>
      </c>
      <c r="K95" s="160">
        <f>Mitglieder_Alphabetisch!K95</f>
        <v>0</v>
      </c>
      <c r="L95" s="96" t="str">
        <f>Mitglieder_Alphabetisch!L95</f>
        <v>RHe</v>
      </c>
      <c r="M95" s="57">
        <f>Mitglieder_Alphabetisch!M95</f>
        <v>5.5</v>
      </c>
      <c r="N95" s="57">
        <f>Mitglieder_Alphabetisch!N95</f>
        <v>17</v>
      </c>
    </row>
    <row r="96" spans="1:14" customFormat="1" hidden="1">
      <c r="A96" s="4" t="str">
        <f>Mitglieder_Alphabetisch!A96</f>
        <v>Zuname95</v>
      </c>
      <c r="B96" s="4" t="str">
        <f>Mitglieder_Alphabetisch!B96</f>
        <v>Vorn.95</v>
      </c>
      <c r="C96" s="5">
        <f>Mitglieder_Alphabetisch!C96</f>
        <v>12624</v>
      </c>
      <c r="D96" s="12">
        <f>Mitglieder_Alphabetisch!D96</f>
        <v>35562</v>
      </c>
      <c r="E96" s="12">
        <f>Mitglieder_Alphabetisch!E96</f>
        <v>0</v>
      </c>
      <c r="F96" s="4" t="str">
        <f>Mitglieder_Alphabetisch!F96</f>
        <v>Strasse95</v>
      </c>
      <c r="G96" s="29" t="str">
        <f>Mitglieder_Alphabetisch!G96</f>
        <v>5xxx</v>
      </c>
      <c r="H96" s="4" t="str">
        <f>Mitglieder_Alphabetisch!H96</f>
        <v>Ort</v>
      </c>
      <c r="I96" s="100">
        <f>Mitglieder_Alphabetisch!I96</f>
        <v>84</v>
      </c>
      <c r="J96" s="102">
        <f>Mitglieder_Alphabetisch!J96</f>
        <v>21</v>
      </c>
      <c r="K96" s="160">
        <f>Mitglieder_Alphabetisch!K96</f>
        <v>0</v>
      </c>
      <c r="L96" s="96" t="str">
        <f>Mitglieder_Alphabetisch!L96</f>
        <v>RHe</v>
      </c>
      <c r="M96" s="57">
        <f>Mitglieder_Alphabetisch!M96</f>
        <v>7.5</v>
      </c>
      <c r="N96" s="57">
        <f>Mitglieder_Alphabetisch!N96</f>
        <v>26</v>
      </c>
    </row>
    <row r="97" spans="1:14" customFormat="1" hidden="1">
      <c r="A97" s="7" t="str">
        <f>Mitglieder_Alphabetisch!A97</f>
        <v>Zuname96</v>
      </c>
      <c r="B97" s="7" t="str">
        <f>Mitglieder_Alphabetisch!B97</f>
        <v>Vorn.96</v>
      </c>
      <c r="C97" s="5">
        <f>Mitglieder_Alphabetisch!C97</f>
        <v>17964</v>
      </c>
      <c r="D97" s="13">
        <f>Mitglieder_Alphabetisch!D97</f>
        <v>40519</v>
      </c>
      <c r="E97" s="13">
        <f>Mitglieder_Alphabetisch!E97</f>
        <v>0</v>
      </c>
      <c r="F97" s="7" t="str">
        <f>Mitglieder_Alphabetisch!F97</f>
        <v>Strasse96</v>
      </c>
      <c r="G97" s="29" t="str">
        <f>Mitglieder_Alphabetisch!G97</f>
        <v>5xxx</v>
      </c>
      <c r="H97" s="7" t="str">
        <f>Mitglieder_Alphabetisch!H97</f>
        <v>Ort</v>
      </c>
      <c r="I97" s="100">
        <f>Mitglieder_Alphabetisch!I97</f>
        <v>69</v>
      </c>
      <c r="J97" s="102">
        <f>Mitglieder_Alphabetisch!J97</f>
        <v>8</v>
      </c>
      <c r="K97" s="160">
        <f>Mitglieder_Alphabetisch!K97</f>
        <v>0</v>
      </c>
      <c r="L97" s="98" t="str">
        <f>Mitglieder_Alphabetisch!L97</f>
        <v>BHe</v>
      </c>
      <c r="M97" s="57">
        <f>Mitglieder_Alphabetisch!M97</f>
        <v>7.5</v>
      </c>
      <c r="N97" s="57">
        <f>Mitglieder_Alphabetisch!N97</f>
        <v>26</v>
      </c>
    </row>
    <row r="98" spans="1:14">
      <c r="A98" s="4" t="str">
        <f>Mitglieder_Alphabetisch!A98</f>
        <v>Zuname97</v>
      </c>
      <c r="B98" s="4" t="str">
        <f>Mitglieder_Alphabetisch!B98</f>
        <v>Vorn.97</v>
      </c>
      <c r="C98" s="5">
        <f>Mitglieder_Alphabetisch!C98</f>
        <v>13646</v>
      </c>
      <c r="D98" s="12">
        <f>Mitglieder_Alphabetisch!D98</f>
        <v>35500</v>
      </c>
      <c r="E98" s="12">
        <f>Mitglieder_Alphabetisch!E98</f>
        <v>24220</v>
      </c>
      <c r="F98" s="4" t="str">
        <f>Mitglieder_Alphabetisch!F98</f>
        <v>Strasse97</v>
      </c>
      <c r="G98" s="29" t="str">
        <f>Mitglieder_Alphabetisch!G98</f>
        <v>5xxx</v>
      </c>
      <c r="H98" s="4" t="str">
        <f>Mitglieder_Alphabetisch!H98</f>
        <v>Ort</v>
      </c>
      <c r="I98" s="100">
        <f>Mitglieder_Alphabetisch!I98</f>
        <v>81</v>
      </c>
      <c r="J98" s="102">
        <f>Mitglieder_Alphabetisch!J98</f>
        <v>21</v>
      </c>
      <c r="K98" s="180">
        <f>Mitglieder_Alphabetisch!K98</f>
        <v>52</v>
      </c>
      <c r="L98" s="88" t="str">
        <f>Mitglieder_Alphabetisch!L98</f>
        <v>HRo</v>
      </c>
      <c r="M98" s="57">
        <f>Mitglieder_Alphabetisch!M98</f>
        <v>7.5</v>
      </c>
      <c r="N98" s="57">
        <f>Mitglieder_Alphabetisch!N98</f>
        <v>26</v>
      </c>
    </row>
    <row r="99" spans="1:14">
      <c r="A99" s="4" t="str">
        <f>Mitglieder_Alphabetisch!A99</f>
        <v>Zuname98</v>
      </c>
      <c r="B99" s="4" t="str">
        <f>Mitglieder_Alphabetisch!B99</f>
        <v>Vorn.98</v>
      </c>
      <c r="C99" s="5">
        <f>Mitglieder_Alphabetisch!C99</f>
        <v>12558</v>
      </c>
      <c r="D99" s="12">
        <f>Mitglieder_Alphabetisch!D99</f>
        <v>35500</v>
      </c>
      <c r="E99" s="12">
        <f>Mitglieder_Alphabetisch!E99</f>
        <v>24220</v>
      </c>
      <c r="F99" s="4" t="str">
        <f>Mitglieder_Alphabetisch!F99</f>
        <v>Strasse98</v>
      </c>
      <c r="G99" s="29" t="str">
        <f>Mitglieder_Alphabetisch!G99</f>
        <v>5xxx</v>
      </c>
      <c r="H99" s="4" t="str">
        <f>Mitglieder_Alphabetisch!H99</f>
        <v>Ort</v>
      </c>
      <c r="I99" s="100">
        <f>Mitglieder_Alphabetisch!I99</f>
        <v>84</v>
      </c>
      <c r="J99" s="102">
        <f>Mitglieder_Alphabetisch!J99</f>
        <v>21</v>
      </c>
      <c r="K99" s="180">
        <f>Mitglieder_Alphabetisch!K99</f>
        <v>52</v>
      </c>
      <c r="L99" s="88" t="str">
        <f>Mitglieder_Alphabetisch!L99</f>
        <v>HRo</v>
      </c>
      <c r="M99" s="57">
        <f>Mitglieder_Alphabetisch!M99</f>
        <v>5.5</v>
      </c>
      <c r="N99" s="57">
        <f>Mitglieder_Alphabetisch!N99</f>
        <v>17</v>
      </c>
    </row>
    <row r="100" spans="1:14" customFormat="1" hidden="1">
      <c r="A100" s="4" t="str">
        <f>Mitglieder_Alphabetisch!A100</f>
        <v>Zuname99</v>
      </c>
      <c r="B100" s="4" t="str">
        <f>Mitglieder_Alphabetisch!B100</f>
        <v>Vorn.99</v>
      </c>
      <c r="C100" s="5">
        <f>Mitglieder_Alphabetisch!C100</f>
        <v>11715</v>
      </c>
      <c r="D100" s="12">
        <f>Mitglieder_Alphabetisch!D100</f>
        <v>34027</v>
      </c>
      <c r="E100" s="12">
        <f>Mitglieder_Alphabetisch!E100</f>
        <v>0</v>
      </c>
      <c r="F100" s="4" t="str">
        <f>Mitglieder_Alphabetisch!F100</f>
        <v>Strasse99</v>
      </c>
      <c r="G100" s="29" t="str">
        <f>Mitglieder_Alphabetisch!G100</f>
        <v>5xxx</v>
      </c>
      <c r="H100" s="4" t="str">
        <f>Mitglieder_Alphabetisch!H100</f>
        <v>Ort</v>
      </c>
      <c r="I100" s="100">
        <f>Mitglieder_Alphabetisch!I100</f>
        <v>86</v>
      </c>
      <c r="J100" s="102">
        <f>Mitglieder_Alphabetisch!J100</f>
        <v>25</v>
      </c>
      <c r="K100" s="160">
        <f>Mitglieder_Alphabetisch!K100</f>
        <v>0</v>
      </c>
      <c r="L100" s="99" t="str">
        <f>Mitglieder_Alphabetisch!L100</f>
        <v>BMa</v>
      </c>
      <c r="M100" s="57">
        <f>Mitglieder_Alphabetisch!M100</f>
        <v>7.5</v>
      </c>
      <c r="N100" s="57">
        <f>Mitglieder_Alphabetisch!N100</f>
        <v>26</v>
      </c>
    </row>
    <row r="101" spans="1:14" customFormat="1" hidden="1">
      <c r="A101" s="4" t="str">
        <f>Mitglieder_Alphabetisch!A101</f>
        <v>Zuname100</v>
      </c>
      <c r="B101" s="4" t="str">
        <f>Mitglieder_Alphabetisch!B101</f>
        <v>Vorn.100</v>
      </c>
      <c r="C101" s="5">
        <f>Mitglieder_Alphabetisch!C101</f>
        <v>14102</v>
      </c>
      <c r="D101" s="12">
        <f>Mitglieder_Alphabetisch!D101</f>
        <v>37060</v>
      </c>
      <c r="E101" s="12">
        <f>Mitglieder_Alphabetisch!E101</f>
        <v>0</v>
      </c>
      <c r="F101" s="4" t="str">
        <f>Mitglieder_Alphabetisch!F101</f>
        <v>Strasse100</v>
      </c>
      <c r="G101" s="29" t="str">
        <f>Mitglieder_Alphabetisch!G101</f>
        <v>5xxx</v>
      </c>
      <c r="H101" s="4" t="str">
        <f>Mitglieder_Alphabetisch!H101</f>
        <v>Ort</v>
      </c>
      <c r="I101" s="100">
        <f>Mitglieder_Alphabetisch!I101</f>
        <v>80</v>
      </c>
      <c r="J101" s="102">
        <f>Mitglieder_Alphabetisch!J101</f>
        <v>17</v>
      </c>
      <c r="K101" s="160">
        <f>Mitglieder_Alphabetisch!K101</f>
        <v>0</v>
      </c>
      <c r="L101" s="87" t="str">
        <f>Mitglieder_Alphabetisch!L101</f>
        <v>HFr</v>
      </c>
      <c r="M101" s="57">
        <f>Mitglieder_Alphabetisch!M101</f>
        <v>7.5</v>
      </c>
      <c r="N101" s="57">
        <f>Mitglieder_Alphabetisch!N101</f>
        <v>26</v>
      </c>
    </row>
    <row r="102" spans="1:14" customFormat="1" hidden="1">
      <c r="A102" s="4" t="str">
        <f>Mitglieder_Alphabetisch!A102</f>
        <v>Zuname101</v>
      </c>
      <c r="B102" s="7" t="str">
        <f>Mitglieder_Alphabetisch!B102</f>
        <v>Vorn.101</v>
      </c>
      <c r="C102" s="5">
        <f>Mitglieder_Alphabetisch!C102</f>
        <v>17208</v>
      </c>
      <c r="D102" s="12">
        <f>Mitglieder_Alphabetisch!D102</f>
        <v>42866</v>
      </c>
      <c r="E102" s="12">
        <f>Mitglieder_Alphabetisch!E102</f>
        <v>0</v>
      </c>
      <c r="F102" s="7" t="str">
        <f>Mitglieder_Alphabetisch!F102</f>
        <v>Strasse101</v>
      </c>
      <c r="G102" s="29" t="str">
        <f>Mitglieder_Alphabetisch!G102</f>
        <v>5xxx</v>
      </c>
      <c r="H102" s="4" t="str">
        <f>Mitglieder_Alphabetisch!H102</f>
        <v>Ort</v>
      </c>
      <c r="I102" s="100">
        <f>Mitglieder_Alphabetisch!I102</f>
        <v>71</v>
      </c>
      <c r="J102" s="102">
        <f>Mitglieder_Alphabetisch!J102</f>
        <v>1</v>
      </c>
      <c r="K102" s="160">
        <f>Mitglieder_Alphabetisch!K102</f>
        <v>0</v>
      </c>
      <c r="L102" s="96" t="str">
        <f>Mitglieder_Alphabetisch!L102</f>
        <v>RHe</v>
      </c>
      <c r="M102" s="57">
        <f>Mitglieder_Alphabetisch!M102</f>
        <v>7.5</v>
      </c>
      <c r="N102" s="57">
        <f>Mitglieder_Alphabetisch!N102</f>
        <v>26</v>
      </c>
    </row>
    <row r="103" spans="1:14" customFormat="1" hidden="1">
      <c r="A103" s="4" t="str">
        <f>Mitglieder_Alphabetisch!A103</f>
        <v>Zuname102</v>
      </c>
      <c r="B103" s="4" t="str">
        <f>Mitglieder_Alphabetisch!B103</f>
        <v>Vorn.102</v>
      </c>
      <c r="C103" s="5">
        <f>Mitglieder_Alphabetisch!C103</f>
        <v>19805</v>
      </c>
      <c r="D103" s="12">
        <f>Mitglieder_Alphabetisch!D103</f>
        <v>42755</v>
      </c>
      <c r="E103" s="12">
        <f>Mitglieder_Alphabetisch!E103</f>
        <v>0</v>
      </c>
      <c r="F103" s="4" t="str">
        <f>Mitglieder_Alphabetisch!F103</f>
        <v>Strasse102</v>
      </c>
      <c r="G103" s="29" t="str">
        <f>Mitglieder_Alphabetisch!G103</f>
        <v>5xxx</v>
      </c>
      <c r="H103" s="4" t="str">
        <f>Mitglieder_Alphabetisch!H103</f>
        <v>Ort</v>
      </c>
      <c r="I103" s="100">
        <f>Mitglieder_Alphabetisch!I103</f>
        <v>64</v>
      </c>
      <c r="J103" s="102">
        <f>Mitglieder_Alphabetisch!J103</f>
        <v>1</v>
      </c>
      <c r="K103" s="160">
        <f>Mitglieder_Alphabetisch!K103</f>
        <v>0</v>
      </c>
      <c r="L103" s="87" t="str">
        <f>Mitglieder_Alphabetisch!L103</f>
        <v>HFr</v>
      </c>
      <c r="M103" s="57">
        <f>Mitglieder_Alphabetisch!M103</f>
        <v>7.5</v>
      </c>
      <c r="N103" s="57">
        <f>Mitglieder_Alphabetisch!N103</f>
        <v>26</v>
      </c>
    </row>
    <row r="104" spans="1:14" customFormat="1" hidden="1">
      <c r="A104" s="7" t="str">
        <f>Mitglieder_Alphabetisch!A104</f>
        <v>Zuname103</v>
      </c>
      <c r="B104" s="7" t="str">
        <f>Mitglieder_Alphabetisch!B104</f>
        <v>Vorn.103</v>
      </c>
      <c r="C104" s="5">
        <f>Mitglieder_Alphabetisch!C104</f>
        <v>8985</v>
      </c>
      <c r="D104" s="12">
        <f>Mitglieder_Alphabetisch!D104</f>
        <v>42046</v>
      </c>
      <c r="E104" s="12">
        <f>Mitglieder_Alphabetisch!E104</f>
        <v>0</v>
      </c>
      <c r="F104" s="7" t="str">
        <f>Mitglieder_Alphabetisch!F104</f>
        <v>Strasse103</v>
      </c>
      <c r="G104" s="29" t="str">
        <f>Mitglieder_Alphabetisch!G104</f>
        <v>5xxx</v>
      </c>
      <c r="H104" s="7" t="str">
        <f>Mitglieder_Alphabetisch!H104</f>
        <v>Ort</v>
      </c>
      <c r="I104" s="100">
        <f>Mitglieder_Alphabetisch!I104</f>
        <v>94</v>
      </c>
      <c r="J104" s="102">
        <f>Mitglieder_Alphabetisch!J104</f>
        <v>3</v>
      </c>
      <c r="K104" s="160">
        <f>Mitglieder_Alphabetisch!K104</f>
        <v>0</v>
      </c>
      <c r="L104" s="87" t="str">
        <f>Mitglieder_Alphabetisch!L104</f>
        <v>HFr</v>
      </c>
      <c r="M104" s="57">
        <f>Mitglieder_Alphabetisch!M104</f>
        <v>7.5</v>
      </c>
      <c r="N104" s="57">
        <f>Mitglieder_Alphabetisch!N104</f>
        <v>26</v>
      </c>
    </row>
    <row r="105" spans="1:14">
      <c r="A105" s="7" t="str">
        <f>Mitglieder_Alphabetisch!A105</f>
        <v>Zuname104</v>
      </c>
      <c r="B105" s="7" t="str">
        <f>Mitglieder_Alphabetisch!B105</f>
        <v>Vorn.104</v>
      </c>
      <c r="C105" s="5">
        <f>Mitglieder_Alphabetisch!C105</f>
        <v>16966</v>
      </c>
      <c r="D105" s="12">
        <f>Mitglieder_Alphabetisch!D105</f>
        <v>40445</v>
      </c>
      <c r="E105" s="12">
        <f>Mitglieder_Alphabetisch!E105</f>
        <v>0</v>
      </c>
      <c r="F105" s="7" t="str">
        <f>Mitglieder_Alphabetisch!F105</f>
        <v>Strasse104</v>
      </c>
      <c r="G105" s="29" t="str">
        <f>Mitglieder_Alphabetisch!G105</f>
        <v>5xxx</v>
      </c>
      <c r="H105" s="7" t="str">
        <f>Mitglieder_Alphabetisch!H105</f>
        <v>Ort</v>
      </c>
      <c r="I105" s="100">
        <f>Mitglieder_Alphabetisch!I105</f>
        <v>72</v>
      </c>
      <c r="J105" s="102">
        <f>Mitglieder_Alphabetisch!J105</f>
        <v>8</v>
      </c>
      <c r="K105" s="180">
        <f>Mitglieder_Alphabetisch!K105</f>
        <v>0</v>
      </c>
      <c r="L105" s="88" t="str">
        <f>Mitglieder_Alphabetisch!L105</f>
        <v>HRo</v>
      </c>
      <c r="M105" s="57">
        <f>Mitglieder_Alphabetisch!M105</f>
        <v>7.5</v>
      </c>
      <c r="N105" s="57">
        <f>Mitglieder_Alphabetisch!N105</f>
        <v>26</v>
      </c>
    </row>
    <row r="106" spans="1:14" customFormat="1" hidden="1">
      <c r="A106" s="7" t="str">
        <f>Mitglieder_Alphabetisch!A106</f>
        <v>Zuname105</v>
      </c>
      <c r="B106" s="7" t="str">
        <f>Mitglieder_Alphabetisch!B106</f>
        <v>Vorn.105</v>
      </c>
      <c r="C106" s="5">
        <f>Mitglieder_Alphabetisch!C106</f>
        <v>13392</v>
      </c>
      <c r="D106" s="12">
        <f>Mitglieder_Alphabetisch!D106</f>
        <v>43054</v>
      </c>
      <c r="E106" s="12">
        <f>Mitglieder_Alphabetisch!E106</f>
        <v>0</v>
      </c>
      <c r="F106" s="7" t="str">
        <f>Mitglieder_Alphabetisch!F106</f>
        <v>Strasse105</v>
      </c>
      <c r="G106" s="29" t="str">
        <f>Mitglieder_Alphabetisch!G106</f>
        <v>5xxx</v>
      </c>
      <c r="H106" s="7" t="str">
        <f>Mitglieder_Alphabetisch!H106</f>
        <v>Ort</v>
      </c>
      <c r="I106" s="100">
        <f>Mitglieder_Alphabetisch!I106</f>
        <v>82</v>
      </c>
      <c r="J106" s="102">
        <f>Mitglieder_Alphabetisch!J106</f>
        <v>1</v>
      </c>
      <c r="K106" s="160">
        <f>Mitglieder_Alphabetisch!K106</f>
        <v>0</v>
      </c>
      <c r="L106" s="86" t="str">
        <f>Mitglieder_Alphabetisch!L106</f>
        <v>SEr</v>
      </c>
      <c r="M106" s="57">
        <f>Mitglieder_Alphabetisch!M106</f>
        <v>7.5</v>
      </c>
      <c r="N106" s="57">
        <f>Mitglieder_Alphabetisch!N106</f>
        <v>26</v>
      </c>
    </row>
    <row r="107" spans="1:14" customFormat="1" hidden="1">
      <c r="A107" s="7" t="str">
        <f>Mitglieder_Alphabetisch!A107</f>
        <v>Zuname106</v>
      </c>
      <c r="B107" s="7" t="str">
        <f>Mitglieder_Alphabetisch!B107</f>
        <v>Vorn.106</v>
      </c>
      <c r="C107" s="5">
        <f>Mitglieder_Alphabetisch!C107</f>
        <v>12387</v>
      </c>
      <c r="D107" s="12">
        <f>Mitglieder_Alphabetisch!D107</f>
        <v>35870</v>
      </c>
      <c r="E107" s="12">
        <f>Mitglieder_Alphabetisch!E107</f>
        <v>26445</v>
      </c>
      <c r="F107" s="7" t="str">
        <f>Mitglieder_Alphabetisch!F107</f>
        <v>Strasse106</v>
      </c>
      <c r="G107" s="29" t="str">
        <f>Mitglieder_Alphabetisch!G107</f>
        <v>5xxx</v>
      </c>
      <c r="H107" s="7" t="str">
        <f>Mitglieder_Alphabetisch!H107</f>
        <v>Ort</v>
      </c>
      <c r="I107" s="100">
        <f>Mitglieder_Alphabetisch!I107</f>
        <v>85</v>
      </c>
      <c r="J107" s="102">
        <f>Mitglieder_Alphabetisch!J107</f>
        <v>20</v>
      </c>
      <c r="K107" s="160">
        <f>Mitglieder_Alphabetisch!K107</f>
        <v>46</v>
      </c>
      <c r="L107" s="96" t="str">
        <f>Mitglieder_Alphabetisch!L107</f>
        <v>RHe</v>
      </c>
      <c r="M107" s="57">
        <f>Mitglieder_Alphabetisch!M107</f>
        <v>7.5</v>
      </c>
      <c r="N107" s="57">
        <f>Mitglieder_Alphabetisch!N107</f>
        <v>26</v>
      </c>
    </row>
    <row r="108" spans="1:14" customFormat="1" hidden="1">
      <c r="A108" s="4" t="str">
        <f>Mitglieder_Alphabetisch!A108</f>
        <v>Zuname107</v>
      </c>
      <c r="B108" s="4" t="str">
        <f>Mitglieder_Alphabetisch!B108</f>
        <v>Vorn.107</v>
      </c>
      <c r="C108" s="5">
        <f>Mitglieder_Alphabetisch!C108</f>
        <v>18232</v>
      </c>
      <c r="D108" s="12">
        <f>Mitglieder_Alphabetisch!D108</f>
        <v>35870</v>
      </c>
      <c r="E108" s="12">
        <f>Mitglieder_Alphabetisch!E108</f>
        <v>26445</v>
      </c>
      <c r="F108" s="4" t="str">
        <f>Mitglieder_Alphabetisch!F108</f>
        <v>Strasse107</v>
      </c>
      <c r="G108" s="29" t="str">
        <f>Mitglieder_Alphabetisch!G108</f>
        <v>5xxx</v>
      </c>
      <c r="H108" s="4" t="str">
        <f>Mitglieder_Alphabetisch!H108</f>
        <v>Ort</v>
      </c>
      <c r="I108" s="100">
        <f>Mitglieder_Alphabetisch!I108</f>
        <v>69</v>
      </c>
      <c r="J108" s="102">
        <f>Mitglieder_Alphabetisch!J108</f>
        <v>20</v>
      </c>
      <c r="K108" s="160">
        <f>Mitglieder_Alphabetisch!K108</f>
        <v>46</v>
      </c>
      <c r="L108" s="96" t="str">
        <f>Mitglieder_Alphabetisch!L108</f>
        <v>RHe</v>
      </c>
      <c r="M108" s="57">
        <f>Mitglieder_Alphabetisch!M108</f>
        <v>5.5</v>
      </c>
      <c r="N108" s="57">
        <f>Mitglieder_Alphabetisch!N108</f>
        <v>17</v>
      </c>
    </row>
    <row r="109" spans="1:14" customFormat="1" hidden="1">
      <c r="A109" s="4" t="str">
        <f>Mitglieder_Alphabetisch!A109</f>
        <v>Zuname108</v>
      </c>
      <c r="B109" s="4" t="str">
        <f>Mitglieder_Alphabetisch!B109</f>
        <v>Vorn.108</v>
      </c>
      <c r="C109" s="5">
        <f>Mitglieder_Alphabetisch!C109</f>
        <v>13881</v>
      </c>
      <c r="D109" s="12">
        <f>Mitglieder_Alphabetisch!D109</f>
        <v>36865</v>
      </c>
      <c r="E109" s="12">
        <f>Mitglieder_Alphabetisch!E109</f>
        <v>27722</v>
      </c>
      <c r="F109" s="4" t="str">
        <f>Mitglieder_Alphabetisch!F109</f>
        <v>Strasse108</v>
      </c>
      <c r="G109" s="8" t="str">
        <f>Mitglieder_Alphabetisch!G109</f>
        <v>5xxx</v>
      </c>
      <c r="H109" s="4" t="str">
        <f>Mitglieder_Alphabetisch!H109</f>
        <v>Ort</v>
      </c>
      <c r="I109" s="100">
        <f>Mitglieder_Alphabetisch!I109</f>
        <v>80</v>
      </c>
      <c r="J109" s="102">
        <f>Mitglieder_Alphabetisch!J109</f>
        <v>18</v>
      </c>
      <c r="K109" s="160">
        <f>Mitglieder_Alphabetisch!K109</f>
        <v>43</v>
      </c>
      <c r="L109" s="99" t="str">
        <f>Mitglieder_Alphabetisch!L109</f>
        <v>BMa</v>
      </c>
      <c r="M109" s="57">
        <f>Mitglieder_Alphabetisch!M109</f>
        <v>7.5</v>
      </c>
      <c r="N109" s="57">
        <f>Mitglieder_Alphabetisch!N109</f>
        <v>26</v>
      </c>
    </row>
    <row r="110" spans="1:14" customFormat="1" hidden="1">
      <c r="A110" s="4" t="str">
        <f>Mitglieder_Alphabetisch!A110</f>
        <v>Zuname109</v>
      </c>
      <c r="B110" s="4" t="str">
        <f>Mitglieder_Alphabetisch!B110</f>
        <v>Vorn.109</v>
      </c>
      <c r="C110" s="5">
        <f>Mitglieder_Alphabetisch!C110</f>
        <v>15761</v>
      </c>
      <c r="D110" s="12">
        <f>Mitglieder_Alphabetisch!D110</f>
        <v>36865</v>
      </c>
      <c r="E110" s="12">
        <f>Mitglieder_Alphabetisch!E110</f>
        <v>27722</v>
      </c>
      <c r="F110" s="4" t="str">
        <f>Mitglieder_Alphabetisch!F110</f>
        <v>Strasse109</v>
      </c>
      <c r="G110" s="29" t="str">
        <f>Mitglieder_Alphabetisch!G110</f>
        <v>5xxx</v>
      </c>
      <c r="H110" s="4" t="str">
        <f>Mitglieder_Alphabetisch!H110</f>
        <v>Ort</v>
      </c>
      <c r="I110" s="100">
        <f>Mitglieder_Alphabetisch!I110</f>
        <v>75</v>
      </c>
      <c r="J110" s="102">
        <f>Mitglieder_Alphabetisch!J110</f>
        <v>18</v>
      </c>
      <c r="K110" s="160">
        <f>Mitglieder_Alphabetisch!K110</f>
        <v>43</v>
      </c>
      <c r="L110" s="99" t="str">
        <f>Mitglieder_Alphabetisch!L110</f>
        <v>BMa</v>
      </c>
      <c r="M110" s="57">
        <f>Mitglieder_Alphabetisch!M110</f>
        <v>5.5</v>
      </c>
      <c r="N110" s="57">
        <f>Mitglieder_Alphabetisch!N110</f>
        <v>17</v>
      </c>
    </row>
    <row r="111" spans="1:14" customFormat="1" hidden="1">
      <c r="A111" s="4" t="str">
        <f>Mitglieder_Alphabetisch!A111</f>
        <v>Zuname110</v>
      </c>
      <c r="B111" s="4" t="str">
        <f>Mitglieder_Alphabetisch!B111</f>
        <v>Vorn.110</v>
      </c>
      <c r="C111" s="5">
        <f>Mitglieder_Alphabetisch!C111</f>
        <v>14967</v>
      </c>
      <c r="D111" s="12">
        <f>Mitglieder_Alphabetisch!D111</f>
        <v>36865</v>
      </c>
      <c r="E111" s="12">
        <f>Mitglieder_Alphabetisch!E111</f>
        <v>0</v>
      </c>
      <c r="F111" s="4" t="str">
        <f>Mitglieder_Alphabetisch!F111</f>
        <v>Strasse110</v>
      </c>
      <c r="G111" s="29" t="str">
        <f>Mitglieder_Alphabetisch!G111</f>
        <v>5xxx</v>
      </c>
      <c r="H111" s="4" t="str">
        <f>Mitglieder_Alphabetisch!H111</f>
        <v>Ort</v>
      </c>
      <c r="I111" s="100">
        <f>Mitglieder_Alphabetisch!I111</f>
        <v>78</v>
      </c>
      <c r="J111" s="102">
        <f>Mitglieder_Alphabetisch!J111</f>
        <v>18</v>
      </c>
      <c r="K111" s="160">
        <f>Mitglieder_Alphabetisch!K111</f>
        <v>0</v>
      </c>
      <c r="L111" s="96" t="str">
        <f>Mitglieder_Alphabetisch!L111</f>
        <v>RHe</v>
      </c>
      <c r="M111" s="57">
        <f>Mitglieder_Alphabetisch!M111</f>
        <v>7.5</v>
      </c>
      <c r="N111" s="57">
        <f>Mitglieder_Alphabetisch!N111</f>
        <v>26</v>
      </c>
    </row>
    <row r="112" spans="1:14" customFormat="1" hidden="1">
      <c r="A112" s="7" t="str">
        <f>Mitglieder_Alphabetisch!A112</f>
        <v>Zuname111</v>
      </c>
      <c r="B112" s="7" t="str">
        <f>Mitglieder_Alphabetisch!B112</f>
        <v>Vorn.111</v>
      </c>
      <c r="C112" s="5">
        <f>Mitglieder_Alphabetisch!C112</f>
        <v>19081</v>
      </c>
      <c r="D112" s="12">
        <f>Mitglieder_Alphabetisch!D112</f>
        <v>41001</v>
      </c>
      <c r="E112" s="12">
        <f>Mitglieder_Alphabetisch!E112</f>
        <v>27503</v>
      </c>
      <c r="F112" s="7" t="str">
        <f>Mitglieder_Alphabetisch!F112</f>
        <v>Strasse111</v>
      </c>
      <c r="G112" s="29" t="str">
        <f>Mitglieder_Alphabetisch!G112</f>
        <v>5xxx</v>
      </c>
      <c r="H112" s="7" t="str">
        <f>Mitglieder_Alphabetisch!H112</f>
        <v>Ort</v>
      </c>
      <c r="I112" s="100">
        <f>Mitglieder_Alphabetisch!I112</f>
        <v>66</v>
      </c>
      <c r="J112" s="102">
        <f>Mitglieder_Alphabetisch!J112</f>
        <v>6</v>
      </c>
      <c r="K112" s="160">
        <f>Mitglieder_Alphabetisch!K112</f>
        <v>43</v>
      </c>
      <c r="L112" s="96" t="str">
        <f>Mitglieder_Alphabetisch!L112</f>
        <v>RHe</v>
      </c>
      <c r="M112" s="57">
        <f>Mitglieder_Alphabetisch!M112</f>
        <v>5.5</v>
      </c>
      <c r="N112" s="57">
        <f>Mitglieder_Alphabetisch!N112</f>
        <v>17</v>
      </c>
    </row>
    <row r="113" spans="1:14" customFormat="1" hidden="1">
      <c r="A113" s="7" t="str">
        <f>Mitglieder_Alphabetisch!A113</f>
        <v>Zuname112</v>
      </c>
      <c r="B113" s="7" t="str">
        <f>Mitglieder_Alphabetisch!B113</f>
        <v>Vorn.112</v>
      </c>
      <c r="C113" s="5">
        <f>Mitglieder_Alphabetisch!C113</f>
        <v>16211</v>
      </c>
      <c r="D113" s="12">
        <f>Mitglieder_Alphabetisch!D113</f>
        <v>38394</v>
      </c>
      <c r="E113" s="12">
        <f>Mitglieder_Alphabetisch!E113</f>
        <v>0</v>
      </c>
      <c r="F113" s="7" t="str">
        <f>Mitglieder_Alphabetisch!F113</f>
        <v>Strasse112</v>
      </c>
      <c r="G113" s="29" t="str">
        <f>Mitglieder_Alphabetisch!G113</f>
        <v>5xxx</v>
      </c>
      <c r="H113" s="7" t="str">
        <f>Mitglieder_Alphabetisch!H113</f>
        <v>Ort</v>
      </c>
      <c r="I113" s="100">
        <f>Mitglieder_Alphabetisch!I113</f>
        <v>74</v>
      </c>
      <c r="J113" s="102">
        <f>Mitglieder_Alphabetisch!J113</f>
        <v>13</v>
      </c>
      <c r="K113" s="160">
        <f>Mitglieder_Alphabetisch!K113</f>
        <v>0</v>
      </c>
      <c r="L113" s="87" t="str">
        <f>Mitglieder_Alphabetisch!L113</f>
        <v>HFr</v>
      </c>
      <c r="M113" s="57">
        <f>Mitglieder_Alphabetisch!M113</f>
        <v>7.5</v>
      </c>
      <c r="N113" s="57">
        <f>Mitglieder_Alphabetisch!N113</f>
        <v>26</v>
      </c>
    </row>
    <row r="114" spans="1:14" customFormat="1" hidden="1">
      <c r="A114" s="4" t="str">
        <f>Mitglieder_Alphabetisch!A114</f>
        <v>Zuname113</v>
      </c>
      <c r="B114" s="4" t="str">
        <f>Mitglieder_Alphabetisch!B114</f>
        <v>Vorn.113</v>
      </c>
      <c r="C114" s="5">
        <f>Mitglieder_Alphabetisch!C114</f>
        <v>15295</v>
      </c>
      <c r="D114" s="12">
        <f>Mitglieder_Alphabetisch!D114</f>
        <v>42723</v>
      </c>
      <c r="E114" s="12">
        <f>Mitglieder_Alphabetisch!E114</f>
        <v>0</v>
      </c>
      <c r="F114" s="4" t="str">
        <f>Mitglieder_Alphabetisch!F114</f>
        <v>Strasse113</v>
      </c>
      <c r="G114" s="29" t="str">
        <f>Mitglieder_Alphabetisch!G114</f>
        <v>5xxx</v>
      </c>
      <c r="H114" s="4" t="str">
        <f>Mitglieder_Alphabetisch!H114</f>
        <v>Ort</v>
      </c>
      <c r="I114" s="100">
        <f>Mitglieder_Alphabetisch!I114</f>
        <v>77</v>
      </c>
      <c r="J114" s="102">
        <f>Mitglieder_Alphabetisch!J114</f>
        <v>2</v>
      </c>
      <c r="K114" s="160">
        <f>Mitglieder_Alphabetisch!K114</f>
        <v>0</v>
      </c>
      <c r="L114" s="96" t="str">
        <f>Mitglieder_Alphabetisch!L114</f>
        <v>RHe</v>
      </c>
      <c r="M114" s="57">
        <f>Mitglieder_Alphabetisch!M114</f>
        <v>7.5</v>
      </c>
      <c r="N114" s="57">
        <f>Mitglieder_Alphabetisch!N114</f>
        <v>26</v>
      </c>
    </row>
    <row r="115" spans="1:14" customFormat="1" hidden="1">
      <c r="A115" s="7" t="str">
        <f>Mitglieder_Alphabetisch!A115</f>
        <v>Zuname114</v>
      </c>
      <c r="B115" s="7" t="str">
        <f>Mitglieder_Alphabetisch!B115</f>
        <v>Vorn.114</v>
      </c>
      <c r="C115" s="5">
        <f>Mitglieder_Alphabetisch!C115</f>
        <v>18056</v>
      </c>
      <c r="D115" s="12">
        <f>Mitglieder_Alphabetisch!D115</f>
        <v>40147</v>
      </c>
      <c r="E115" s="12">
        <f>Mitglieder_Alphabetisch!E115</f>
        <v>27503</v>
      </c>
      <c r="F115" s="7" t="str">
        <f>Mitglieder_Alphabetisch!F115</f>
        <v>Strasse114</v>
      </c>
      <c r="G115" s="29" t="str">
        <f>Mitglieder_Alphabetisch!G115</f>
        <v>5xxx</v>
      </c>
      <c r="H115" s="7" t="str">
        <f>Mitglieder_Alphabetisch!H115</f>
        <v>Ort</v>
      </c>
      <c r="I115" s="100">
        <f>Mitglieder_Alphabetisch!I115</f>
        <v>69</v>
      </c>
      <c r="J115" s="102">
        <f>Mitglieder_Alphabetisch!J115</f>
        <v>9</v>
      </c>
      <c r="K115" s="160">
        <f>Mitglieder_Alphabetisch!K115</f>
        <v>43</v>
      </c>
      <c r="L115" s="96" t="str">
        <f>Mitglieder_Alphabetisch!L115</f>
        <v>RHe</v>
      </c>
      <c r="M115" s="57">
        <f>Mitglieder_Alphabetisch!M115</f>
        <v>7.5</v>
      </c>
      <c r="N115" s="57">
        <f>Mitglieder_Alphabetisch!N115</f>
        <v>26</v>
      </c>
    </row>
    <row r="116" spans="1:14" customFormat="1" hidden="1">
      <c r="A116" s="7" t="str">
        <f>Mitglieder_Alphabetisch!A116</f>
        <v>Zuname115</v>
      </c>
      <c r="B116" s="7" t="str">
        <f>Mitglieder_Alphabetisch!B116</f>
        <v>Vorn.115</v>
      </c>
      <c r="C116" s="5">
        <f>Mitglieder_Alphabetisch!C116</f>
        <v>18918</v>
      </c>
      <c r="D116" s="12">
        <f>Mitglieder_Alphabetisch!D116</f>
        <v>40435</v>
      </c>
      <c r="E116" s="12">
        <f>Mitglieder_Alphabetisch!E116</f>
        <v>26453</v>
      </c>
      <c r="F116" s="7" t="str">
        <f>Mitglieder_Alphabetisch!F116</f>
        <v>Strasse115</v>
      </c>
      <c r="G116" s="29" t="str">
        <f>Mitglieder_Alphabetisch!G116</f>
        <v>5xxx</v>
      </c>
      <c r="H116" s="7" t="str">
        <f>Mitglieder_Alphabetisch!H116</f>
        <v>Ort</v>
      </c>
      <c r="I116" s="100">
        <f>Mitglieder_Alphabetisch!I116</f>
        <v>67</v>
      </c>
      <c r="J116" s="102">
        <f>Mitglieder_Alphabetisch!J116</f>
        <v>8</v>
      </c>
      <c r="K116" s="160">
        <f>Mitglieder_Alphabetisch!K116</f>
        <v>46</v>
      </c>
      <c r="L116" s="86" t="str">
        <f>Mitglieder_Alphabetisch!L116</f>
        <v>SEr</v>
      </c>
      <c r="M116" s="57">
        <f>Mitglieder_Alphabetisch!M116</f>
        <v>5.5</v>
      </c>
      <c r="N116" s="57">
        <f>Mitglieder_Alphabetisch!N116</f>
        <v>17</v>
      </c>
    </row>
    <row r="117" spans="1:14" customFormat="1" hidden="1">
      <c r="A117" s="7" t="str">
        <f>Mitglieder_Alphabetisch!A117</f>
        <v>Zuname116</v>
      </c>
      <c r="B117" s="7" t="str">
        <f>Mitglieder_Alphabetisch!B117</f>
        <v>Vorn.116</v>
      </c>
      <c r="C117" s="5">
        <f>Mitglieder_Alphabetisch!C117</f>
        <v>18202</v>
      </c>
      <c r="D117" s="12">
        <f>Mitglieder_Alphabetisch!D117</f>
        <v>40435</v>
      </c>
      <c r="E117" s="12">
        <f>Mitglieder_Alphabetisch!E117</f>
        <v>26453</v>
      </c>
      <c r="F117" s="7" t="str">
        <f>Mitglieder_Alphabetisch!F117</f>
        <v>Strasse116</v>
      </c>
      <c r="G117" s="29" t="str">
        <f>Mitglieder_Alphabetisch!G117</f>
        <v>5xxx</v>
      </c>
      <c r="H117" s="7" t="str">
        <f>Mitglieder_Alphabetisch!H117</f>
        <v>Ort</v>
      </c>
      <c r="I117" s="100">
        <f>Mitglieder_Alphabetisch!I117</f>
        <v>69</v>
      </c>
      <c r="J117" s="102">
        <f>Mitglieder_Alphabetisch!J117</f>
        <v>8</v>
      </c>
      <c r="K117" s="160">
        <f>Mitglieder_Alphabetisch!K117</f>
        <v>46</v>
      </c>
      <c r="L117" s="86" t="str">
        <f>Mitglieder_Alphabetisch!L117</f>
        <v>SEr</v>
      </c>
      <c r="M117" s="57">
        <f>Mitglieder_Alphabetisch!M117</f>
        <v>7.5</v>
      </c>
      <c r="N117" s="57">
        <f>Mitglieder_Alphabetisch!N117</f>
        <v>26</v>
      </c>
    </row>
    <row r="118" spans="1:14">
      <c r="A118" s="7" t="str">
        <f>Mitglieder_Alphabetisch!A118</f>
        <v>Zuname117</v>
      </c>
      <c r="B118" s="7" t="str">
        <f>Mitglieder_Alphabetisch!B118</f>
        <v>Vorn.117</v>
      </c>
      <c r="C118" s="5">
        <f>Mitglieder_Alphabetisch!C118</f>
        <v>17051</v>
      </c>
      <c r="D118" s="12">
        <f>Mitglieder_Alphabetisch!D118</f>
        <v>42664</v>
      </c>
      <c r="E118" s="12">
        <f>Mitglieder_Alphabetisch!E118</f>
        <v>0</v>
      </c>
      <c r="F118" s="7" t="str">
        <f>Mitglieder_Alphabetisch!F118</f>
        <v>Strasse117</v>
      </c>
      <c r="G118" s="29" t="str">
        <f>Mitglieder_Alphabetisch!G118</f>
        <v>5xxx</v>
      </c>
      <c r="H118" s="7" t="str">
        <f>Mitglieder_Alphabetisch!H118</f>
        <v>Ort</v>
      </c>
      <c r="I118" s="100">
        <f>Mitglieder_Alphabetisch!I118</f>
        <v>72</v>
      </c>
      <c r="J118" s="102">
        <f>Mitglieder_Alphabetisch!J118</f>
        <v>2</v>
      </c>
      <c r="K118" s="180">
        <f>Mitglieder_Alphabetisch!K118</f>
        <v>0</v>
      </c>
      <c r="L118" s="88" t="str">
        <f>Mitglieder_Alphabetisch!L118</f>
        <v>HRo</v>
      </c>
      <c r="M118" s="57">
        <f>Mitglieder_Alphabetisch!M118</f>
        <v>7.5</v>
      </c>
      <c r="N118" s="57">
        <f>Mitglieder_Alphabetisch!N118</f>
        <v>26</v>
      </c>
    </row>
    <row r="119" spans="1:14" customFormat="1" hidden="1">
      <c r="A119" s="4" t="str">
        <f>Mitglieder_Alphabetisch!A119</f>
        <v>Zuname118</v>
      </c>
      <c r="B119" s="4" t="str">
        <f>Mitglieder_Alphabetisch!B119</f>
        <v>Vorn.118</v>
      </c>
      <c r="C119" s="5">
        <f>Mitglieder_Alphabetisch!C119</f>
        <v>11415</v>
      </c>
      <c r="D119" s="12">
        <f>Mitglieder_Alphabetisch!D119</f>
        <v>34027</v>
      </c>
      <c r="E119" s="12">
        <f>Mitglieder_Alphabetisch!E119</f>
        <v>0</v>
      </c>
      <c r="F119" s="4" t="str">
        <f>Mitglieder_Alphabetisch!F119</f>
        <v>Strasse118</v>
      </c>
      <c r="G119" s="29" t="str">
        <f>Mitglieder_Alphabetisch!G119</f>
        <v>5xxx</v>
      </c>
      <c r="H119" s="4" t="str">
        <f>Mitglieder_Alphabetisch!H119</f>
        <v>Ort</v>
      </c>
      <c r="I119" s="100">
        <f>Mitglieder_Alphabetisch!I119</f>
        <v>87</v>
      </c>
      <c r="J119" s="102">
        <f>Mitglieder_Alphabetisch!J119</f>
        <v>25</v>
      </c>
      <c r="K119" s="160">
        <f>Mitglieder_Alphabetisch!K119</f>
        <v>0</v>
      </c>
      <c r="L119" s="98" t="str">
        <f>Mitglieder_Alphabetisch!L119</f>
        <v>BHe</v>
      </c>
      <c r="M119" s="57">
        <f>Mitglieder_Alphabetisch!M119</f>
        <v>7.5</v>
      </c>
      <c r="N119" s="57">
        <f>Mitglieder_Alphabetisch!N119</f>
        <v>26</v>
      </c>
    </row>
    <row r="120" spans="1:14">
      <c r="A120" s="7" t="str">
        <f>Mitglieder_Alphabetisch!A120</f>
        <v>Zuname119</v>
      </c>
      <c r="B120" s="7" t="str">
        <f>Mitglieder_Alphabetisch!B120</f>
        <v>Vorn.119</v>
      </c>
      <c r="C120" s="5">
        <f>Mitglieder_Alphabetisch!C120</f>
        <v>16527</v>
      </c>
      <c r="D120" s="12">
        <f>Mitglieder_Alphabetisch!D120</f>
        <v>40519</v>
      </c>
      <c r="E120" s="12">
        <f>Mitglieder_Alphabetisch!E120</f>
        <v>0</v>
      </c>
      <c r="F120" s="7" t="str">
        <f>Mitglieder_Alphabetisch!F120</f>
        <v>Strasse119</v>
      </c>
      <c r="G120" s="29" t="str">
        <f>Mitglieder_Alphabetisch!G120</f>
        <v>5xxx</v>
      </c>
      <c r="H120" s="7" t="str">
        <f>Mitglieder_Alphabetisch!H120</f>
        <v>Ort</v>
      </c>
      <c r="I120" s="100">
        <f>Mitglieder_Alphabetisch!I120</f>
        <v>73</v>
      </c>
      <c r="J120" s="102">
        <f>Mitglieder_Alphabetisch!J120</f>
        <v>8</v>
      </c>
      <c r="K120" s="180">
        <f>Mitglieder_Alphabetisch!K120</f>
        <v>0</v>
      </c>
      <c r="L120" s="88" t="str">
        <f>Mitglieder_Alphabetisch!L120</f>
        <v>HRo</v>
      </c>
      <c r="M120" s="57">
        <f>Mitglieder_Alphabetisch!M120</f>
        <v>7.5</v>
      </c>
      <c r="N120" s="57">
        <f>Mitglieder_Alphabetisch!N120</f>
        <v>26</v>
      </c>
    </row>
    <row r="121" spans="1:14" customFormat="1" hidden="1">
      <c r="A121" s="7" t="str">
        <f>Mitglieder_Alphabetisch!A121</f>
        <v>Zuname120</v>
      </c>
      <c r="B121" s="7" t="str">
        <f>Mitglieder_Alphabetisch!B121</f>
        <v>Vorn.120</v>
      </c>
      <c r="C121" s="5">
        <f>Mitglieder_Alphabetisch!C121</f>
        <v>14869</v>
      </c>
      <c r="D121" s="12">
        <f>Mitglieder_Alphabetisch!D121</f>
        <v>40681</v>
      </c>
      <c r="E121" s="12">
        <f>Mitglieder_Alphabetisch!E121</f>
        <v>0</v>
      </c>
      <c r="F121" s="7" t="str">
        <f>Mitglieder_Alphabetisch!F121</f>
        <v>Strasse120</v>
      </c>
      <c r="G121" s="29" t="str">
        <f>Mitglieder_Alphabetisch!G121</f>
        <v>5xxx</v>
      </c>
      <c r="H121" s="7" t="str">
        <f>Mitglieder_Alphabetisch!H121</f>
        <v>Ort</v>
      </c>
      <c r="I121" s="100">
        <f>Mitglieder_Alphabetisch!I121</f>
        <v>78</v>
      </c>
      <c r="J121" s="102">
        <f>Mitglieder_Alphabetisch!J121</f>
        <v>7</v>
      </c>
      <c r="K121" s="160">
        <f>Mitglieder_Alphabetisch!K121</f>
        <v>0</v>
      </c>
      <c r="L121" s="98" t="str">
        <f>Mitglieder_Alphabetisch!L121</f>
        <v>BHe</v>
      </c>
      <c r="M121" s="57">
        <f>Mitglieder_Alphabetisch!M121</f>
        <v>5.5</v>
      </c>
      <c r="N121" s="57">
        <f>Mitglieder_Alphabetisch!N121</f>
        <v>17</v>
      </c>
    </row>
    <row r="122" spans="1:14" customFormat="1" hidden="1">
      <c r="A122" s="7" t="str">
        <f>Mitglieder_Alphabetisch!A122</f>
        <v>Zuname121</v>
      </c>
      <c r="B122" s="7" t="str">
        <f>Mitglieder_Alphabetisch!B122</f>
        <v>Vorn.121</v>
      </c>
      <c r="C122" s="5">
        <f>Mitglieder_Alphabetisch!C122</f>
        <v>14519</v>
      </c>
      <c r="D122" s="12">
        <f>Mitglieder_Alphabetisch!D122</f>
        <v>41732</v>
      </c>
      <c r="E122" s="12">
        <f>Mitglieder_Alphabetisch!E122</f>
        <v>0</v>
      </c>
      <c r="F122" s="7" t="str">
        <f>Mitglieder_Alphabetisch!F122</f>
        <v>Strasse121</v>
      </c>
      <c r="G122" s="29" t="str">
        <f>Mitglieder_Alphabetisch!G122</f>
        <v>5xxx</v>
      </c>
      <c r="H122" s="7" t="str">
        <f>Mitglieder_Alphabetisch!H122</f>
        <v>Ort</v>
      </c>
      <c r="I122" s="100">
        <f>Mitglieder_Alphabetisch!I122</f>
        <v>79</v>
      </c>
      <c r="J122" s="102">
        <f>Mitglieder_Alphabetisch!J122</f>
        <v>4</v>
      </c>
      <c r="K122" s="160">
        <f>Mitglieder_Alphabetisch!K122</f>
        <v>0</v>
      </c>
      <c r="L122" s="86" t="str">
        <f>Mitglieder_Alphabetisch!L122</f>
        <v>SEr</v>
      </c>
      <c r="M122" s="57">
        <f>Mitglieder_Alphabetisch!M122</f>
        <v>7.5</v>
      </c>
      <c r="N122" s="57">
        <f>Mitglieder_Alphabetisch!N122</f>
        <v>26</v>
      </c>
    </row>
    <row r="123" spans="1:14" customFormat="1" hidden="1">
      <c r="A123" s="7" t="str">
        <f>Mitglieder_Alphabetisch!A123</f>
        <v>Zuname122</v>
      </c>
      <c r="B123" s="7" t="str">
        <f>Mitglieder_Alphabetisch!B123</f>
        <v>Vorn.122</v>
      </c>
      <c r="C123" s="5">
        <f>Mitglieder_Alphabetisch!C123</f>
        <v>14519</v>
      </c>
      <c r="D123" s="12">
        <f>Mitglieder_Alphabetisch!D123</f>
        <v>41732</v>
      </c>
      <c r="E123" s="12">
        <f>Mitglieder_Alphabetisch!E123</f>
        <v>0</v>
      </c>
      <c r="F123" s="7" t="str">
        <f>Mitglieder_Alphabetisch!F123</f>
        <v>Strasse122</v>
      </c>
      <c r="G123" s="29" t="str">
        <f>Mitglieder_Alphabetisch!G123</f>
        <v>5xxx</v>
      </c>
      <c r="H123" s="7" t="str">
        <f>Mitglieder_Alphabetisch!H123</f>
        <v>Ort</v>
      </c>
      <c r="I123" s="100">
        <f>Mitglieder_Alphabetisch!I123</f>
        <v>79</v>
      </c>
      <c r="J123" s="102">
        <f>Mitglieder_Alphabetisch!J123</f>
        <v>4</v>
      </c>
      <c r="K123" s="160">
        <f>Mitglieder_Alphabetisch!K123</f>
        <v>0</v>
      </c>
      <c r="L123" s="87" t="str">
        <f>Mitglieder_Alphabetisch!L123</f>
        <v>HFR</v>
      </c>
      <c r="M123" s="57">
        <f>Mitglieder_Alphabetisch!M123</f>
        <v>0</v>
      </c>
      <c r="N123" s="57">
        <f>Mitglieder_Alphabetisch!N123</f>
        <v>0</v>
      </c>
    </row>
    <row r="124" spans="1:14" customFormat="1" hidden="1">
      <c r="A124" s="7" t="str">
        <f>Mitglieder_Alphabetisch!A124</f>
        <v>Zuname123</v>
      </c>
      <c r="B124" s="7" t="str">
        <f>Mitglieder_Alphabetisch!B124</f>
        <v>Vorn.123</v>
      </c>
      <c r="C124" s="5">
        <f>Mitglieder_Alphabetisch!C124</f>
        <v>14993</v>
      </c>
      <c r="D124" s="12">
        <f>Mitglieder_Alphabetisch!D124</f>
        <v>39785</v>
      </c>
      <c r="E124" s="12">
        <f>Mitglieder_Alphabetisch!E124</f>
        <v>0</v>
      </c>
      <c r="F124" s="7" t="str">
        <f>Mitglieder_Alphabetisch!F124</f>
        <v>Strasse123</v>
      </c>
      <c r="G124" s="29" t="str">
        <f>Mitglieder_Alphabetisch!G124</f>
        <v>5xxx</v>
      </c>
      <c r="H124" s="7" t="str">
        <f>Mitglieder_Alphabetisch!H124</f>
        <v>Ort</v>
      </c>
      <c r="I124" s="100">
        <f>Mitglieder_Alphabetisch!I124</f>
        <v>77</v>
      </c>
      <c r="J124" s="102">
        <f>Mitglieder_Alphabetisch!J124</f>
        <v>10</v>
      </c>
      <c r="K124" s="160">
        <f>Mitglieder_Alphabetisch!K124</f>
        <v>0</v>
      </c>
      <c r="L124" s="96" t="str">
        <f>Mitglieder_Alphabetisch!L124</f>
        <v>RHe</v>
      </c>
      <c r="M124" s="57">
        <f>Mitglieder_Alphabetisch!M124</f>
        <v>7.5</v>
      </c>
      <c r="N124" s="57">
        <f>Mitglieder_Alphabetisch!N124</f>
        <v>26</v>
      </c>
    </row>
    <row r="125" spans="1:14">
      <c r="A125" s="7" t="str">
        <f>Mitglieder_Alphabetisch!A125</f>
        <v>Zuname124</v>
      </c>
      <c r="B125" s="7" t="str">
        <f>Mitglieder_Alphabetisch!B125</f>
        <v>Vorn.124</v>
      </c>
      <c r="C125" s="5">
        <f>Mitglieder_Alphabetisch!C125</f>
        <v>19058</v>
      </c>
      <c r="D125" s="10">
        <f>Mitglieder_Alphabetisch!D125</f>
        <v>40927</v>
      </c>
      <c r="E125" s="10">
        <f>Mitglieder_Alphabetisch!E125</f>
        <v>0</v>
      </c>
      <c r="F125" s="9" t="str">
        <f>Mitglieder_Alphabetisch!F125</f>
        <v>Strasse124</v>
      </c>
      <c r="G125" s="29" t="str">
        <f>Mitglieder_Alphabetisch!G125</f>
        <v>5xxx</v>
      </c>
      <c r="H125" s="7" t="str">
        <f>Mitglieder_Alphabetisch!H125</f>
        <v>Ort</v>
      </c>
      <c r="I125" s="100">
        <f>Mitglieder_Alphabetisch!I125</f>
        <v>66</v>
      </c>
      <c r="J125" s="102">
        <f>Mitglieder_Alphabetisch!J125</f>
        <v>6</v>
      </c>
      <c r="K125" s="180">
        <f>Mitglieder_Alphabetisch!K125</f>
        <v>0</v>
      </c>
      <c r="L125" s="88" t="str">
        <f>Mitglieder_Alphabetisch!L125</f>
        <v>HRo</v>
      </c>
      <c r="M125" s="57">
        <f>Mitglieder_Alphabetisch!M125</f>
        <v>7.5</v>
      </c>
      <c r="N125" s="57">
        <f>Mitglieder_Alphabetisch!N125</f>
        <v>26</v>
      </c>
    </row>
    <row r="126" spans="1:14" customFormat="1" hidden="1">
      <c r="A126" s="7" t="str">
        <f>Mitglieder_Alphabetisch!A126</f>
        <v>Zuname125</v>
      </c>
      <c r="B126" s="7" t="str">
        <f>Mitglieder_Alphabetisch!B126</f>
        <v>Vorn.125</v>
      </c>
      <c r="C126" s="5">
        <f>Mitglieder_Alphabetisch!C126</f>
        <v>19475</v>
      </c>
      <c r="D126" s="10">
        <f>Mitglieder_Alphabetisch!D126</f>
        <v>38673</v>
      </c>
      <c r="E126" s="10">
        <f>Mitglieder_Alphabetisch!E126</f>
        <v>29771</v>
      </c>
      <c r="F126" s="7" t="str">
        <f>Mitglieder_Alphabetisch!F126</f>
        <v>Strasse125</v>
      </c>
      <c r="G126" s="29" t="str">
        <f>Mitglieder_Alphabetisch!G126</f>
        <v>5xxx</v>
      </c>
      <c r="H126" s="7" t="str">
        <f>Mitglieder_Alphabetisch!H126</f>
        <v>Ort</v>
      </c>
      <c r="I126" s="100">
        <f>Mitglieder_Alphabetisch!I126</f>
        <v>65</v>
      </c>
      <c r="J126" s="102">
        <f>Mitglieder_Alphabetisch!J126</f>
        <v>13</v>
      </c>
      <c r="K126" s="160">
        <f>Mitglieder_Alphabetisch!K126</f>
        <v>37</v>
      </c>
      <c r="L126" s="96" t="str">
        <f>Mitglieder_Alphabetisch!L126</f>
        <v>RHe</v>
      </c>
      <c r="M126" s="57">
        <f>Mitglieder_Alphabetisch!M126</f>
        <v>5.5</v>
      </c>
      <c r="N126" s="57">
        <f>Mitglieder_Alphabetisch!N126</f>
        <v>17</v>
      </c>
    </row>
    <row r="127" spans="1:14" customFormat="1" hidden="1">
      <c r="A127" s="7" t="str">
        <f>Mitglieder_Alphabetisch!A127</f>
        <v>Zuname126</v>
      </c>
      <c r="B127" s="7" t="str">
        <f>Mitglieder_Alphabetisch!B127</f>
        <v>Vorn.126</v>
      </c>
      <c r="C127" s="5">
        <f>Mitglieder_Alphabetisch!C127</f>
        <v>15939</v>
      </c>
      <c r="D127" s="10">
        <f>Mitglieder_Alphabetisch!D127</f>
        <v>38673</v>
      </c>
      <c r="E127" s="10">
        <f>Mitglieder_Alphabetisch!E127</f>
        <v>29771</v>
      </c>
      <c r="F127" s="7" t="str">
        <f>Mitglieder_Alphabetisch!F127</f>
        <v>Strasse126</v>
      </c>
      <c r="G127" s="29" t="str">
        <f>Mitglieder_Alphabetisch!G127</f>
        <v>5xxx</v>
      </c>
      <c r="H127" s="7" t="str">
        <f>Mitglieder_Alphabetisch!H127</f>
        <v>Ort</v>
      </c>
      <c r="I127" s="100">
        <f>Mitglieder_Alphabetisch!I127</f>
        <v>75</v>
      </c>
      <c r="J127" s="102">
        <f>Mitglieder_Alphabetisch!J127</f>
        <v>13</v>
      </c>
      <c r="K127" s="160">
        <f>Mitglieder_Alphabetisch!K127</f>
        <v>37</v>
      </c>
      <c r="L127" s="96" t="str">
        <f>Mitglieder_Alphabetisch!L127</f>
        <v>RHe</v>
      </c>
      <c r="M127" s="57">
        <f>Mitglieder_Alphabetisch!M127</f>
        <v>7.5</v>
      </c>
      <c r="N127" s="57">
        <f>Mitglieder_Alphabetisch!N127</f>
        <v>26</v>
      </c>
    </row>
    <row r="128" spans="1:14" customFormat="1" hidden="1">
      <c r="A128" s="7" t="str">
        <f>Mitglieder_Alphabetisch!A128</f>
        <v>Zuname127</v>
      </c>
      <c r="B128" s="7" t="str">
        <f>Mitglieder_Alphabetisch!B128</f>
        <v>Vorn.127</v>
      </c>
      <c r="C128" s="5">
        <f>Mitglieder_Alphabetisch!C128</f>
        <v>13615</v>
      </c>
      <c r="D128" s="12">
        <f>Mitglieder_Alphabetisch!D128</f>
        <v>37746</v>
      </c>
      <c r="E128" s="12">
        <f>Mitglieder_Alphabetisch!E128</f>
        <v>21784</v>
      </c>
      <c r="F128" s="7" t="str">
        <f>Mitglieder_Alphabetisch!F128</f>
        <v>Strasse127</v>
      </c>
      <c r="G128" s="29" t="str">
        <f>Mitglieder_Alphabetisch!G128</f>
        <v>5xxx</v>
      </c>
      <c r="H128" s="7" t="str">
        <f>Mitglieder_Alphabetisch!H128</f>
        <v>Ort</v>
      </c>
      <c r="I128" s="100">
        <f>Mitglieder_Alphabetisch!I128</f>
        <v>81</v>
      </c>
      <c r="J128" s="102">
        <f>Mitglieder_Alphabetisch!J128</f>
        <v>15</v>
      </c>
      <c r="K128" s="160">
        <f>Mitglieder_Alphabetisch!K128</f>
        <v>59</v>
      </c>
      <c r="L128" s="99" t="str">
        <f>Mitglieder_Alphabetisch!L128</f>
        <v>BMa</v>
      </c>
      <c r="M128" s="57">
        <f>Mitglieder_Alphabetisch!M128</f>
        <v>7.5</v>
      </c>
      <c r="N128" s="57">
        <f>Mitglieder_Alphabetisch!N128</f>
        <v>26</v>
      </c>
    </row>
    <row r="129" spans="1:14" customFormat="1" hidden="1">
      <c r="A129" s="7" t="str">
        <f>Mitglieder_Alphabetisch!A129</f>
        <v>Zuname128</v>
      </c>
      <c r="B129" s="7" t="str">
        <f>Mitglieder_Alphabetisch!B129</f>
        <v>Vorn.128</v>
      </c>
      <c r="C129" s="5">
        <f>Mitglieder_Alphabetisch!C129</f>
        <v>15139</v>
      </c>
      <c r="D129" s="12">
        <f>Mitglieder_Alphabetisch!D129</f>
        <v>37746</v>
      </c>
      <c r="E129" s="12">
        <f>Mitglieder_Alphabetisch!E129</f>
        <v>21784</v>
      </c>
      <c r="F129" s="7" t="str">
        <f>Mitglieder_Alphabetisch!F129</f>
        <v>Strasse128</v>
      </c>
      <c r="G129" s="29" t="str">
        <f>Mitglieder_Alphabetisch!G129</f>
        <v>5xxx</v>
      </c>
      <c r="H129" s="7" t="str">
        <f>Mitglieder_Alphabetisch!H129</f>
        <v>Ort</v>
      </c>
      <c r="I129" s="100">
        <f>Mitglieder_Alphabetisch!I129</f>
        <v>77</v>
      </c>
      <c r="J129" s="102">
        <f>Mitglieder_Alphabetisch!J129</f>
        <v>15</v>
      </c>
      <c r="K129" s="160">
        <f>Mitglieder_Alphabetisch!K129</f>
        <v>59</v>
      </c>
      <c r="L129" s="99" t="str">
        <f>Mitglieder_Alphabetisch!L129</f>
        <v>BMa</v>
      </c>
      <c r="M129" s="57">
        <f>Mitglieder_Alphabetisch!M129</f>
        <v>5.5</v>
      </c>
      <c r="N129" s="57">
        <f>Mitglieder_Alphabetisch!N129</f>
        <v>17</v>
      </c>
    </row>
    <row r="130" spans="1:14" customFormat="1" hidden="1">
      <c r="A130" s="7" t="str">
        <f>Mitglieder_Alphabetisch!A130</f>
        <v>Zuname129</v>
      </c>
      <c r="B130" s="4" t="str">
        <f>Mitglieder_Alphabetisch!B130</f>
        <v>Vorn.129</v>
      </c>
      <c r="C130" s="5">
        <f>Mitglieder_Alphabetisch!C130</f>
        <v>7238</v>
      </c>
      <c r="D130" s="12">
        <f>Mitglieder_Alphabetisch!D130</f>
        <v>31106</v>
      </c>
      <c r="E130" s="12">
        <f>Mitglieder_Alphabetisch!E130</f>
        <v>0</v>
      </c>
      <c r="F130" s="4" t="str">
        <f>Mitglieder_Alphabetisch!F130</f>
        <v>Strasse129</v>
      </c>
      <c r="G130" s="29" t="str">
        <f>Mitglieder_Alphabetisch!G130</f>
        <v>5xxx</v>
      </c>
      <c r="H130" s="4" t="str">
        <f>Mitglieder_Alphabetisch!H130</f>
        <v>Ort</v>
      </c>
      <c r="I130" s="100">
        <f>Mitglieder_Alphabetisch!I130</f>
        <v>99</v>
      </c>
      <c r="J130" s="102">
        <f>Mitglieder_Alphabetisch!J130</f>
        <v>33</v>
      </c>
      <c r="K130" s="160">
        <f>Mitglieder_Alphabetisch!K130</f>
        <v>0</v>
      </c>
      <c r="L130" s="87" t="str">
        <f>Mitglieder_Alphabetisch!L130</f>
        <v>HFr</v>
      </c>
      <c r="M130" s="57">
        <f>Mitglieder_Alphabetisch!M130</f>
        <v>7.5</v>
      </c>
      <c r="N130" s="57">
        <f>Mitglieder_Alphabetisch!N130</f>
        <v>26</v>
      </c>
    </row>
    <row r="131" spans="1:14" customFormat="1" hidden="1">
      <c r="A131" s="4" t="str">
        <f>Mitglieder_Alphabetisch!A131</f>
        <v>Zuname130</v>
      </c>
      <c r="B131" s="4" t="str">
        <f>Mitglieder_Alphabetisch!B131</f>
        <v>Vorn.130</v>
      </c>
      <c r="C131" s="5">
        <f>Mitglieder_Alphabetisch!C131</f>
        <v>12207</v>
      </c>
      <c r="D131" s="12">
        <f>Mitglieder_Alphabetisch!D131</f>
        <v>36130</v>
      </c>
      <c r="E131" s="12">
        <f>Mitglieder_Alphabetisch!E131</f>
        <v>0</v>
      </c>
      <c r="F131" s="7" t="str">
        <f>Mitglieder_Alphabetisch!F131</f>
        <v>Strasse130</v>
      </c>
      <c r="G131" s="29" t="str">
        <f>Mitglieder_Alphabetisch!G131</f>
        <v>5xxx</v>
      </c>
      <c r="H131" s="4" t="str">
        <f>Mitglieder_Alphabetisch!H131</f>
        <v>Ort</v>
      </c>
      <c r="I131" s="100">
        <f>Mitglieder_Alphabetisch!I131</f>
        <v>85</v>
      </c>
      <c r="J131" s="102">
        <f>Mitglieder_Alphabetisch!J131</f>
        <v>20</v>
      </c>
      <c r="K131" s="160">
        <f>Mitglieder_Alphabetisch!K131</f>
        <v>0</v>
      </c>
      <c r="L131" s="96" t="str">
        <f>Mitglieder_Alphabetisch!L131</f>
        <v>RHe</v>
      </c>
      <c r="M131" s="57">
        <f>Mitglieder_Alphabetisch!M131</f>
        <v>7.5</v>
      </c>
      <c r="N131" s="57">
        <f>Mitglieder_Alphabetisch!N131</f>
        <v>26</v>
      </c>
    </row>
    <row r="132" spans="1:14" customFormat="1" hidden="1">
      <c r="A132" s="7" t="str">
        <f>Mitglieder_Alphabetisch!A132</f>
        <v>Zuname131</v>
      </c>
      <c r="B132" s="7" t="str">
        <f>Mitglieder_Alphabetisch!B132</f>
        <v>Vorn.131</v>
      </c>
      <c r="C132" s="5">
        <f>Mitglieder_Alphabetisch!C132</f>
        <v>12359</v>
      </c>
      <c r="D132" s="12">
        <f>Mitglieder_Alphabetisch!D132</f>
        <v>43110</v>
      </c>
      <c r="E132" s="12">
        <f>Mitglieder_Alphabetisch!E132</f>
        <v>0</v>
      </c>
      <c r="F132" s="7" t="str">
        <f>Mitglieder_Alphabetisch!F132</f>
        <v>Strasse131</v>
      </c>
      <c r="G132" s="29" t="str">
        <f>Mitglieder_Alphabetisch!G132</f>
        <v>5xxx</v>
      </c>
      <c r="H132" s="7" t="str">
        <f>Mitglieder_Alphabetisch!H132</f>
        <v>Ort</v>
      </c>
      <c r="I132" s="100">
        <f>Mitglieder_Alphabetisch!I132</f>
        <v>85</v>
      </c>
      <c r="J132" s="102">
        <f>Mitglieder_Alphabetisch!J132</f>
        <v>0</v>
      </c>
      <c r="K132" s="160">
        <f>Mitglieder_Alphabetisch!K132</f>
        <v>0</v>
      </c>
      <c r="L132" s="96" t="str">
        <f>Mitglieder_Alphabetisch!L132</f>
        <v>RHe</v>
      </c>
      <c r="M132" s="57">
        <f>Mitglieder_Alphabetisch!M132</f>
        <v>7.5</v>
      </c>
      <c r="N132" s="57">
        <f>Mitglieder_Alphabetisch!N132</f>
        <v>26</v>
      </c>
    </row>
    <row r="133" spans="1:14" customFormat="1" hidden="1">
      <c r="A133" s="7" t="str">
        <f>Mitglieder_Alphabetisch!A133</f>
        <v>Zuname132</v>
      </c>
      <c r="B133" s="7" t="str">
        <f>Mitglieder_Alphabetisch!B133</f>
        <v>Vorn.132</v>
      </c>
      <c r="C133" s="5">
        <f>Mitglieder_Alphabetisch!C133</f>
        <v>18388</v>
      </c>
      <c r="D133" s="12">
        <f>Mitglieder_Alphabetisch!D133</f>
        <v>40435</v>
      </c>
      <c r="E133" s="12">
        <f>Mitglieder_Alphabetisch!E133</f>
        <v>25865</v>
      </c>
      <c r="F133" s="7" t="str">
        <f>Mitglieder_Alphabetisch!F133</f>
        <v>Strasse132</v>
      </c>
      <c r="G133" s="29" t="str">
        <f>Mitglieder_Alphabetisch!G133</f>
        <v>5xxx</v>
      </c>
      <c r="H133" s="7" t="str">
        <f>Mitglieder_Alphabetisch!H133</f>
        <v>Ort</v>
      </c>
      <c r="I133" s="100">
        <f>Mitglieder_Alphabetisch!I133</f>
        <v>68</v>
      </c>
      <c r="J133" s="102">
        <f>Mitglieder_Alphabetisch!J133</f>
        <v>8</v>
      </c>
      <c r="K133" s="160">
        <f>Mitglieder_Alphabetisch!K133</f>
        <v>48</v>
      </c>
      <c r="L133" s="97" t="str">
        <f>Mitglieder_Alphabetisch!L133</f>
        <v>HHa</v>
      </c>
      <c r="M133" s="57">
        <f>Mitglieder_Alphabetisch!M133</f>
        <v>5.5</v>
      </c>
      <c r="N133" s="57">
        <f>Mitglieder_Alphabetisch!N133</f>
        <v>17</v>
      </c>
    </row>
    <row r="134" spans="1:14" customFormat="1" hidden="1">
      <c r="A134" s="7" t="str">
        <f>Mitglieder_Alphabetisch!A134</f>
        <v>Zuname133</v>
      </c>
      <c r="B134" s="7" t="str">
        <f>Mitglieder_Alphabetisch!B134</f>
        <v>Vorn.133</v>
      </c>
      <c r="C134" s="5">
        <f>Mitglieder_Alphabetisch!C134</f>
        <v>17407</v>
      </c>
      <c r="D134" s="12">
        <f>Mitglieder_Alphabetisch!D134</f>
        <v>40435</v>
      </c>
      <c r="E134" s="12">
        <f>Mitglieder_Alphabetisch!E134</f>
        <v>25865</v>
      </c>
      <c r="F134" s="7" t="str">
        <f>Mitglieder_Alphabetisch!F134</f>
        <v>Strasse133</v>
      </c>
      <c r="G134" s="29" t="str">
        <f>Mitglieder_Alphabetisch!G134</f>
        <v>5xxx</v>
      </c>
      <c r="H134" s="7" t="str">
        <f>Mitglieder_Alphabetisch!H134</f>
        <v>Ort</v>
      </c>
      <c r="I134" s="100">
        <f>Mitglieder_Alphabetisch!I134</f>
        <v>71</v>
      </c>
      <c r="J134" s="102">
        <f>Mitglieder_Alphabetisch!J134</f>
        <v>8</v>
      </c>
      <c r="K134" s="160">
        <f>Mitglieder_Alphabetisch!K134</f>
        <v>48</v>
      </c>
      <c r="L134" s="97" t="str">
        <f>Mitglieder_Alphabetisch!L134</f>
        <v>HHa</v>
      </c>
      <c r="M134" s="57">
        <f>Mitglieder_Alphabetisch!M134</f>
        <v>7.5</v>
      </c>
      <c r="N134" s="57">
        <f>Mitglieder_Alphabetisch!N134</f>
        <v>26</v>
      </c>
    </row>
    <row r="135" spans="1:14" customFormat="1" hidden="1">
      <c r="A135" s="7" t="str">
        <f>Mitglieder_Alphabetisch!A135</f>
        <v>Zuname134</v>
      </c>
      <c r="B135" s="7" t="str">
        <f>Mitglieder_Alphabetisch!B135</f>
        <v>Vorn.134</v>
      </c>
      <c r="C135" s="5">
        <f>Mitglieder_Alphabetisch!C135</f>
        <v>17718</v>
      </c>
      <c r="D135" s="12">
        <f>Mitglieder_Alphabetisch!D135</f>
        <v>43048</v>
      </c>
      <c r="E135" s="12">
        <f>Mitglieder_Alphabetisch!E135</f>
        <v>0</v>
      </c>
      <c r="F135" s="7" t="str">
        <f>Mitglieder_Alphabetisch!F135</f>
        <v>Strasse134</v>
      </c>
      <c r="G135" s="29" t="str">
        <f>Mitglieder_Alphabetisch!G135</f>
        <v>5xxx</v>
      </c>
      <c r="H135" s="7" t="str">
        <f>Mitglieder_Alphabetisch!H135</f>
        <v>Ort</v>
      </c>
      <c r="I135" s="100">
        <f>Mitglieder_Alphabetisch!I135</f>
        <v>70</v>
      </c>
      <c r="J135" s="102">
        <f>Mitglieder_Alphabetisch!J135</f>
        <v>1</v>
      </c>
      <c r="K135" s="160">
        <f>Mitglieder_Alphabetisch!K135</f>
        <v>0</v>
      </c>
      <c r="L135" s="98" t="str">
        <f>Mitglieder_Alphabetisch!L135</f>
        <v>BHe</v>
      </c>
      <c r="M135" s="57">
        <f>Mitglieder_Alphabetisch!M135</f>
        <v>5.5</v>
      </c>
      <c r="N135" s="57">
        <f>Mitglieder_Alphabetisch!N135</f>
        <v>17</v>
      </c>
    </row>
    <row r="136" spans="1:14" customFormat="1" hidden="1">
      <c r="A136" s="7" t="str">
        <f>Mitglieder_Alphabetisch!A136</f>
        <v>Zuname135</v>
      </c>
      <c r="B136" s="7" t="str">
        <f>Mitglieder_Alphabetisch!B136</f>
        <v>Vorn.135</v>
      </c>
      <c r="C136" s="5">
        <f>Mitglieder_Alphabetisch!C136</f>
        <v>16167</v>
      </c>
      <c r="D136" s="12">
        <f>Mitglieder_Alphabetisch!D136</f>
        <v>43048</v>
      </c>
      <c r="E136" s="12">
        <f>Mitglieder_Alphabetisch!E136</f>
        <v>0</v>
      </c>
      <c r="F136" s="7" t="str">
        <f>Mitglieder_Alphabetisch!F136</f>
        <v>Strasse135</v>
      </c>
      <c r="G136" s="29" t="str">
        <f>Mitglieder_Alphabetisch!G136</f>
        <v>5xxx</v>
      </c>
      <c r="H136" s="7" t="str">
        <f>Mitglieder_Alphabetisch!H136</f>
        <v>Ort</v>
      </c>
      <c r="I136" s="100">
        <f>Mitglieder_Alphabetisch!I136</f>
        <v>74</v>
      </c>
      <c r="J136" s="102">
        <f>Mitglieder_Alphabetisch!J136</f>
        <v>1</v>
      </c>
      <c r="K136" s="160">
        <f>Mitglieder_Alphabetisch!K136</f>
        <v>0</v>
      </c>
      <c r="L136" s="98" t="str">
        <f>Mitglieder_Alphabetisch!L136</f>
        <v>BHe</v>
      </c>
      <c r="M136" s="57">
        <f>Mitglieder_Alphabetisch!M136</f>
        <v>7.5</v>
      </c>
      <c r="N136" s="57">
        <f>Mitglieder_Alphabetisch!N136</f>
        <v>26</v>
      </c>
    </row>
    <row r="137" spans="1:14" customFormat="1" hidden="1">
      <c r="A137" s="7" t="str">
        <f>Mitglieder_Alphabetisch!A137</f>
        <v>Zuname136</v>
      </c>
      <c r="B137" s="7" t="str">
        <f>Mitglieder_Alphabetisch!B137</f>
        <v>Vorn.136</v>
      </c>
      <c r="C137" s="5">
        <f>Mitglieder_Alphabetisch!C137</f>
        <v>18140</v>
      </c>
      <c r="D137" s="12">
        <f>Mitglieder_Alphabetisch!D137</f>
        <v>40556</v>
      </c>
      <c r="E137" s="12">
        <f>Mitglieder_Alphabetisch!E137</f>
        <v>0</v>
      </c>
      <c r="F137" s="7" t="str">
        <f>Mitglieder_Alphabetisch!F137</f>
        <v>Strasse136</v>
      </c>
      <c r="G137" s="29" t="str">
        <f>Mitglieder_Alphabetisch!G137</f>
        <v>5xxx</v>
      </c>
      <c r="H137" s="7" t="str">
        <f>Mitglieder_Alphabetisch!H137</f>
        <v>Ort</v>
      </c>
      <c r="I137" s="100">
        <f>Mitglieder_Alphabetisch!I137</f>
        <v>69</v>
      </c>
      <c r="J137" s="102">
        <f>Mitglieder_Alphabetisch!J137</f>
        <v>7</v>
      </c>
      <c r="K137" s="160">
        <f>Mitglieder_Alphabetisch!K137</f>
        <v>0</v>
      </c>
      <c r="L137" s="98" t="str">
        <f>Mitglieder_Alphabetisch!L137</f>
        <v>BHe</v>
      </c>
      <c r="M137" s="57">
        <f>Mitglieder_Alphabetisch!M137</f>
        <v>7.5</v>
      </c>
      <c r="N137" s="57">
        <f>Mitglieder_Alphabetisch!N137</f>
        <v>26</v>
      </c>
    </row>
    <row r="138" spans="1:14" customFormat="1" hidden="1">
      <c r="A138" s="4" t="str">
        <f>Mitglieder_Alphabetisch!A138</f>
        <v>Zuname137</v>
      </c>
      <c r="B138" s="4" t="str">
        <f>Mitglieder_Alphabetisch!B138</f>
        <v>Vorn.137</v>
      </c>
      <c r="C138" s="5">
        <f>Mitglieder_Alphabetisch!C138</f>
        <v>15728</v>
      </c>
      <c r="D138" s="12">
        <f>Mitglieder_Alphabetisch!D138</f>
        <v>36627</v>
      </c>
      <c r="E138" s="12">
        <f>Mitglieder_Alphabetisch!E138</f>
        <v>0</v>
      </c>
      <c r="F138" s="7" t="str">
        <f>Mitglieder_Alphabetisch!F138</f>
        <v>Strasse137</v>
      </c>
      <c r="G138" s="29" t="str">
        <f>Mitglieder_Alphabetisch!G138</f>
        <v>5xxx</v>
      </c>
      <c r="H138" s="7" t="str">
        <f>Mitglieder_Alphabetisch!H138</f>
        <v>Ort</v>
      </c>
      <c r="I138" s="100">
        <f>Mitglieder_Alphabetisch!I138</f>
        <v>75</v>
      </c>
      <c r="J138" s="102">
        <f>Mitglieder_Alphabetisch!J138</f>
        <v>18</v>
      </c>
      <c r="K138" s="160">
        <f>Mitglieder_Alphabetisch!K138</f>
        <v>0</v>
      </c>
      <c r="L138" s="96" t="str">
        <f>Mitglieder_Alphabetisch!L138</f>
        <v>RHe</v>
      </c>
      <c r="M138" s="57">
        <f>Mitglieder_Alphabetisch!M138</f>
        <v>7.5</v>
      </c>
      <c r="N138" s="57">
        <f>Mitglieder_Alphabetisch!N138</f>
        <v>26</v>
      </c>
    </row>
    <row r="139" spans="1:14" customFormat="1" hidden="1">
      <c r="A139" s="7" t="str">
        <f>Mitglieder_Alphabetisch!A139</f>
        <v>Zuname138</v>
      </c>
      <c r="B139" s="7" t="str">
        <f>Mitglieder_Alphabetisch!B139</f>
        <v>Vorn.138</v>
      </c>
      <c r="C139" s="5">
        <f>Mitglieder_Alphabetisch!C139</f>
        <v>19140</v>
      </c>
      <c r="D139" s="12">
        <f>Mitglieder_Alphabetisch!D139</f>
        <v>40681</v>
      </c>
      <c r="E139" s="12">
        <f>Mitglieder_Alphabetisch!E139</f>
        <v>0</v>
      </c>
      <c r="F139" s="7" t="str">
        <f>Mitglieder_Alphabetisch!F139</f>
        <v>Strasse138</v>
      </c>
      <c r="G139" s="29" t="str">
        <f>Mitglieder_Alphabetisch!G139</f>
        <v>5xxx</v>
      </c>
      <c r="H139" s="7" t="str">
        <f>Mitglieder_Alphabetisch!H139</f>
        <v>Ort</v>
      </c>
      <c r="I139" s="100">
        <f>Mitglieder_Alphabetisch!I139</f>
        <v>66</v>
      </c>
      <c r="J139" s="102">
        <f>Mitglieder_Alphabetisch!J139</f>
        <v>7</v>
      </c>
      <c r="K139" s="160">
        <f>Mitglieder_Alphabetisch!K139</f>
        <v>0</v>
      </c>
      <c r="L139" s="98" t="str">
        <f>Mitglieder_Alphabetisch!L139</f>
        <v>BHe</v>
      </c>
      <c r="M139" s="57">
        <f>Mitglieder_Alphabetisch!M139</f>
        <v>7.5</v>
      </c>
      <c r="N139" s="57">
        <f>Mitglieder_Alphabetisch!N139</f>
        <v>26</v>
      </c>
    </row>
    <row r="140" spans="1:14" customFormat="1" hidden="1">
      <c r="A140" s="7" t="str">
        <f>Mitglieder_Alphabetisch!A140</f>
        <v>Zuname139</v>
      </c>
      <c r="B140" s="7" t="str">
        <f>Mitglieder_Alphabetisch!B140</f>
        <v>Vorn.139</v>
      </c>
      <c r="C140" s="5">
        <f>Mitglieder_Alphabetisch!C140</f>
        <v>15671</v>
      </c>
      <c r="D140" s="12">
        <f>Mitglieder_Alphabetisch!D140</f>
        <v>37932</v>
      </c>
      <c r="E140" s="12">
        <f>Mitglieder_Alphabetisch!E140</f>
        <v>23898</v>
      </c>
      <c r="F140" s="7" t="str">
        <f>Mitglieder_Alphabetisch!F140</f>
        <v>Strasse139</v>
      </c>
      <c r="G140" s="29" t="str">
        <f>Mitglieder_Alphabetisch!G140</f>
        <v>5xxx</v>
      </c>
      <c r="H140" s="7" t="str">
        <f>Mitglieder_Alphabetisch!H140</f>
        <v>Ort</v>
      </c>
      <c r="I140" s="100">
        <f>Mitglieder_Alphabetisch!I140</f>
        <v>76</v>
      </c>
      <c r="J140" s="102">
        <f>Mitglieder_Alphabetisch!J140</f>
        <v>15</v>
      </c>
      <c r="K140" s="160">
        <f>Mitglieder_Alphabetisch!K140</f>
        <v>53</v>
      </c>
      <c r="L140" s="86" t="str">
        <f>Mitglieder_Alphabetisch!L140</f>
        <v>SEr</v>
      </c>
      <c r="M140" s="57">
        <f>Mitglieder_Alphabetisch!M140</f>
        <v>5.5</v>
      </c>
      <c r="N140" s="57">
        <f>Mitglieder_Alphabetisch!N140</f>
        <v>17</v>
      </c>
    </row>
    <row r="141" spans="1:14" customFormat="1" hidden="1">
      <c r="A141" s="7" t="str">
        <f>Mitglieder_Alphabetisch!A141</f>
        <v>Zuname140</v>
      </c>
      <c r="B141" s="7" t="str">
        <f>Mitglieder_Alphabetisch!B141</f>
        <v>Vorn.140</v>
      </c>
      <c r="C141" s="5">
        <f>Mitglieder_Alphabetisch!C141</f>
        <v>15239</v>
      </c>
      <c r="D141" s="12">
        <f>Mitglieder_Alphabetisch!D141</f>
        <v>37932</v>
      </c>
      <c r="E141" s="12">
        <f>Mitglieder_Alphabetisch!E141</f>
        <v>23898</v>
      </c>
      <c r="F141" s="7" t="str">
        <f>Mitglieder_Alphabetisch!F141</f>
        <v>Strasse140</v>
      </c>
      <c r="G141" s="29" t="str">
        <f>Mitglieder_Alphabetisch!G141</f>
        <v>5xxx</v>
      </c>
      <c r="H141" s="7" t="str">
        <f>Mitglieder_Alphabetisch!H141</f>
        <v>Ort</v>
      </c>
      <c r="I141" s="100">
        <f>Mitglieder_Alphabetisch!I141</f>
        <v>77</v>
      </c>
      <c r="J141" s="102">
        <f>Mitglieder_Alphabetisch!J141</f>
        <v>15</v>
      </c>
      <c r="K141" s="160">
        <f>Mitglieder_Alphabetisch!K141</f>
        <v>53</v>
      </c>
      <c r="L141" s="86" t="str">
        <f>Mitglieder_Alphabetisch!L141</f>
        <v>SEr</v>
      </c>
      <c r="M141" s="57">
        <f>Mitglieder_Alphabetisch!M141</f>
        <v>7.5</v>
      </c>
      <c r="N141" s="57">
        <f>Mitglieder_Alphabetisch!N141</f>
        <v>26</v>
      </c>
    </row>
    <row r="142" spans="1:14">
      <c r="A142" s="7" t="str">
        <f>Mitglieder_Alphabetisch!A142</f>
        <v>Zuname141</v>
      </c>
      <c r="B142" s="7" t="str">
        <f>Mitglieder_Alphabetisch!B142</f>
        <v>Vorn.141</v>
      </c>
      <c r="C142" s="5">
        <f>Mitglieder_Alphabetisch!C142</f>
        <v>18727</v>
      </c>
      <c r="D142" s="12">
        <f>Mitglieder_Alphabetisch!D142</f>
        <v>40435</v>
      </c>
      <c r="E142" s="12">
        <f>Mitglieder_Alphabetisch!E142</f>
        <v>0</v>
      </c>
      <c r="F142" s="7" t="str">
        <f>Mitglieder_Alphabetisch!F142</f>
        <v>Strasse141</v>
      </c>
      <c r="G142" s="29" t="str">
        <f>Mitglieder_Alphabetisch!G142</f>
        <v>5xxx</v>
      </c>
      <c r="H142" s="7" t="str">
        <f>Mitglieder_Alphabetisch!H142</f>
        <v>Ort</v>
      </c>
      <c r="I142" s="100">
        <f>Mitglieder_Alphabetisch!I142</f>
        <v>67</v>
      </c>
      <c r="J142" s="102">
        <f>Mitglieder_Alphabetisch!J142</f>
        <v>8</v>
      </c>
      <c r="K142" s="180">
        <f>Mitglieder_Alphabetisch!K142</f>
        <v>0</v>
      </c>
      <c r="L142" s="88" t="str">
        <f>Mitglieder_Alphabetisch!L142</f>
        <v>HRo</v>
      </c>
      <c r="M142" s="57">
        <f>Mitglieder_Alphabetisch!M142</f>
        <v>7.5</v>
      </c>
      <c r="N142" s="57">
        <f>Mitglieder_Alphabetisch!N142</f>
        <v>26</v>
      </c>
    </row>
    <row r="143" spans="1:14">
      <c r="A143" s="7" t="str">
        <f>Mitglieder_Alphabetisch!A143</f>
        <v>Zuname142</v>
      </c>
      <c r="B143" s="7" t="str">
        <f>Mitglieder_Alphabetisch!B143</f>
        <v>Vorn.142</v>
      </c>
      <c r="C143" s="5">
        <f>Mitglieder_Alphabetisch!C143</f>
        <v>20300</v>
      </c>
      <c r="D143" s="12">
        <f>Mitglieder_Alphabetisch!D143</f>
        <v>40435</v>
      </c>
      <c r="E143" s="12">
        <f>Mitglieder_Alphabetisch!E143</f>
        <v>0</v>
      </c>
      <c r="F143" s="7" t="str">
        <f>Mitglieder_Alphabetisch!F143</f>
        <v>Strasse142</v>
      </c>
      <c r="G143" s="29" t="str">
        <f>Mitglieder_Alphabetisch!G143</f>
        <v>5xxx</v>
      </c>
      <c r="H143" s="7" t="str">
        <f>Mitglieder_Alphabetisch!H143</f>
        <v>Ort</v>
      </c>
      <c r="I143" s="100">
        <f>Mitglieder_Alphabetisch!I143</f>
        <v>63</v>
      </c>
      <c r="J143" s="102">
        <f>Mitglieder_Alphabetisch!J143</f>
        <v>8</v>
      </c>
      <c r="K143" s="180">
        <f>Mitglieder_Alphabetisch!K143</f>
        <v>0</v>
      </c>
      <c r="L143" s="88" t="str">
        <f>Mitglieder_Alphabetisch!L143</f>
        <v>HRo</v>
      </c>
      <c r="M143" s="57">
        <f>Mitglieder_Alphabetisch!M143</f>
        <v>5.5</v>
      </c>
      <c r="N143" s="57">
        <f>Mitglieder_Alphabetisch!N143</f>
        <v>17</v>
      </c>
    </row>
    <row r="144" spans="1:14">
      <c r="A144" s="4" t="str">
        <f>Mitglieder_Alphabetisch!A144</f>
        <v>Zuname143</v>
      </c>
      <c r="B144" s="4" t="str">
        <f>Mitglieder_Alphabetisch!B144</f>
        <v>Vorn.143</v>
      </c>
      <c r="C144" s="5">
        <f>Mitglieder_Alphabetisch!C144</f>
        <v>14363</v>
      </c>
      <c r="D144" s="12">
        <f>Mitglieder_Alphabetisch!D144</f>
        <v>42243</v>
      </c>
      <c r="E144" s="12">
        <f>Mitglieder_Alphabetisch!E144</f>
        <v>0</v>
      </c>
      <c r="F144" s="4" t="str">
        <f>Mitglieder_Alphabetisch!F144</f>
        <v>Strasse143</v>
      </c>
      <c r="G144" s="29" t="str">
        <f>Mitglieder_Alphabetisch!G144</f>
        <v>5xxx</v>
      </c>
      <c r="H144" s="4" t="str">
        <f>Mitglieder_Alphabetisch!H144</f>
        <v>Ort</v>
      </c>
      <c r="I144" s="100">
        <f>Mitglieder_Alphabetisch!I144</f>
        <v>79</v>
      </c>
      <c r="J144" s="102">
        <f>Mitglieder_Alphabetisch!J144</f>
        <v>3</v>
      </c>
      <c r="K144" s="180">
        <f>Mitglieder_Alphabetisch!K144</f>
        <v>0</v>
      </c>
      <c r="L144" s="88" t="str">
        <f>Mitglieder_Alphabetisch!L144</f>
        <v>HRo</v>
      </c>
      <c r="M144" s="57">
        <f>Mitglieder_Alphabetisch!M144</f>
        <v>7.5</v>
      </c>
      <c r="N144" s="57">
        <f>Mitglieder_Alphabetisch!N144</f>
        <v>26</v>
      </c>
    </row>
    <row r="145" spans="1:14" customFormat="1" hidden="1">
      <c r="A145" s="4" t="str">
        <f>Mitglieder_Alphabetisch!A145</f>
        <v>Zuname144</v>
      </c>
      <c r="B145" s="4" t="str">
        <f>Mitglieder_Alphabetisch!B145</f>
        <v>Vorn.144</v>
      </c>
      <c r="C145" s="5">
        <f>Mitglieder_Alphabetisch!C145</f>
        <v>10422</v>
      </c>
      <c r="D145" s="12">
        <f>Mitglieder_Alphabetisch!D145</f>
        <v>30404</v>
      </c>
      <c r="E145" s="12">
        <f>Mitglieder_Alphabetisch!E145</f>
        <v>0</v>
      </c>
      <c r="F145" s="4" t="str">
        <f>Mitglieder_Alphabetisch!F145</f>
        <v>Strasse144</v>
      </c>
      <c r="G145" s="29" t="str">
        <f>Mitglieder_Alphabetisch!G145</f>
        <v>5xxx</v>
      </c>
      <c r="H145" s="4" t="str">
        <f>Mitglieder_Alphabetisch!H145</f>
        <v>Ort</v>
      </c>
      <c r="I145" s="100">
        <f>Mitglieder_Alphabetisch!I145</f>
        <v>90</v>
      </c>
      <c r="J145" s="102">
        <f>Mitglieder_Alphabetisch!J145</f>
        <v>35</v>
      </c>
      <c r="K145" s="160">
        <f>Mitglieder_Alphabetisch!K145</f>
        <v>0</v>
      </c>
      <c r="L145" s="99" t="str">
        <f>Mitglieder_Alphabetisch!L145</f>
        <v>BMa</v>
      </c>
      <c r="M145" s="57">
        <f>Mitglieder_Alphabetisch!M145</f>
        <v>7.5</v>
      </c>
      <c r="N145" s="57">
        <f>Mitglieder_Alphabetisch!N145</f>
        <v>26</v>
      </c>
    </row>
    <row r="146" spans="1:14" customFormat="1" hidden="1">
      <c r="A146" s="4" t="str">
        <f>Mitglieder_Alphabetisch!A146</f>
        <v>Zuname145</v>
      </c>
      <c r="B146" s="4" t="str">
        <f>Mitglieder_Alphabetisch!B146</f>
        <v>Vorn.145</v>
      </c>
      <c r="C146" s="5">
        <f>Mitglieder_Alphabetisch!C146</f>
        <v>11275</v>
      </c>
      <c r="D146" s="12">
        <f>Mitglieder_Alphabetisch!D146</f>
        <v>35870</v>
      </c>
      <c r="E146" s="12">
        <f>Mitglieder_Alphabetisch!E146</f>
        <v>0</v>
      </c>
      <c r="F146" s="4" t="str">
        <f>Mitglieder_Alphabetisch!F146</f>
        <v>Strasse145</v>
      </c>
      <c r="G146" s="29" t="str">
        <f>Mitglieder_Alphabetisch!G146</f>
        <v>5xxx</v>
      </c>
      <c r="H146" s="4" t="str">
        <f>Mitglieder_Alphabetisch!H146</f>
        <v>Ort</v>
      </c>
      <c r="I146" s="100">
        <f>Mitglieder_Alphabetisch!I146</f>
        <v>88</v>
      </c>
      <c r="J146" s="102">
        <f>Mitglieder_Alphabetisch!J146</f>
        <v>20</v>
      </c>
      <c r="K146" s="160">
        <f>Mitglieder_Alphabetisch!K146</f>
        <v>0</v>
      </c>
      <c r="L146" s="97" t="str">
        <f>Mitglieder_Alphabetisch!L146</f>
        <v>HHa</v>
      </c>
      <c r="M146" s="57">
        <f>Mitglieder_Alphabetisch!M146</f>
        <v>7.5</v>
      </c>
      <c r="N146" s="57">
        <f>Mitglieder_Alphabetisch!N146</f>
        <v>26</v>
      </c>
    </row>
    <row r="147" spans="1:14" customFormat="1" hidden="1">
      <c r="A147" s="4" t="str">
        <f>Mitglieder_Alphabetisch!A147</f>
        <v>Zuname146</v>
      </c>
      <c r="B147" s="4" t="str">
        <f>Mitglieder_Alphabetisch!B147</f>
        <v>Vorn.146</v>
      </c>
      <c r="C147" s="5">
        <f>Mitglieder_Alphabetisch!C147</f>
        <v>11282</v>
      </c>
      <c r="D147" s="12">
        <f>Mitglieder_Alphabetisch!D147</f>
        <v>30382</v>
      </c>
      <c r="E147" s="12">
        <f>Mitglieder_Alphabetisch!E147</f>
        <v>0</v>
      </c>
      <c r="F147" s="4" t="str">
        <f>Mitglieder_Alphabetisch!F147</f>
        <v>Strasse146</v>
      </c>
      <c r="G147" s="29" t="str">
        <f>Mitglieder_Alphabetisch!G147</f>
        <v>5xxx</v>
      </c>
      <c r="H147" s="4" t="str">
        <f>Mitglieder_Alphabetisch!H147</f>
        <v>Ort</v>
      </c>
      <c r="I147" s="100">
        <f>Mitglieder_Alphabetisch!I147</f>
        <v>88</v>
      </c>
      <c r="J147" s="102">
        <f>Mitglieder_Alphabetisch!J147</f>
        <v>35</v>
      </c>
      <c r="K147" s="160">
        <f>Mitglieder_Alphabetisch!K147</f>
        <v>0</v>
      </c>
      <c r="L147" s="99" t="str">
        <f>Mitglieder_Alphabetisch!L147</f>
        <v>BMa</v>
      </c>
      <c r="M147" s="57">
        <f>Mitglieder_Alphabetisch!M147</f>
        <v>7.5</v>
      </c>
      <c r="N147" s="57">
        <f>Mitglieder_Alphabetisch!N147</f>
        <v>26</v>
      </c>
    </row>
    <row r="148" spans="1:14">
      <c r="A148" s="89" t="str">
        <f>Mitglieder_Alphabetisch!A148</f>
        <v>Zuname147</v>
      </c>
      <c r="B148" s="89" t="str">
        <f>Mitglieder_Alphabetisch!B148</f>
        <v>Vorn.147</v>
      </c>
      <c r="C148" s="90">
        <f>Mitglieder_Alphabetisch!C148</f>
        <v>15872</v>
      </c>
      <c r="D148" s="91">
        <f>Mitglieder_Alphabetisch!D148</f>
        <v>38775</v>
      </c>
      <c r="E148" s="91">
        <f>Mitglieder_Alphabetisch!E148</f>
        <v>0</v>
      </c>
      <c r="F148" s="89" t="str">
        <f>Mitglieder_Alphabetisch!F148</f>
        <v>Strasse147</v>
      </c>
      <c r="G148" s="92" t="str">
        <f>Mitglieder_Alphabetisch!G148</f>
        <v>5xxx</v>
      </c>
      <c r="H148" s="89" t="str">
        <f>Mitglieder_Alphabetisch!H148</f>
        <v>Ort</v>
      </c>
      <c r="I148" s="100">
        <f>Mitglieder_Alphabetisch!I148</f>
        <v>75</v>
      </c>
      <c r="J148" s="102">
        <f>Mitglieder_Alphabetisch!J148</f>
        <v>12</v>
      </c>
      <c r="K148" s="180">
        <f>Mitglieder_Alphabetisch!K148</f>
        <v>0</v>
      </c>
      <c r="L148" s="95" t="str">
        <f>Mitglieder_Alphabetisch!L148</f>
        <v>HRo</v>
      </c>
      <c r="M148" s="57">
        <f>Mitglieder_Alphabetisch!M148</f>
        <v>7.5</v>
      </c>
      <c r="N148" s="57">
        <f>Mitglieder_Alphabetisch!N148</f>
        <v>26</v>
      </c>
    </row>
    <row r="149" spans="1:14">
      <c r="A149" s="4" t="str">
        <f>Mitglieder_Alphabetisch!A149</f>
        <v>Zuname148</v>
      </c>
      <c r="B149" s="4" t="str">
        <f>Mitglieder_Alphabetisch!B149</f>
        <v>Vorn.148</v>
      </c>
      <c r="C149" s="5">
        <f>Mitglieder_Alphabetisch!C149</f>
        <v>17614</v>
      </c>
      <c r="D149" s="12">
        <f>Mitglieder_Alphabetisch!D149</f>
        <v>42684</v>
      </c>
      <c r="E149" s="12">
        <f>Mitglieder_Alphabetisch!E149</f>
        <v>0</v>
      </c>
      <c r="F149" s="4" t="str">
        <f>Mitglieder_Alphabetisch!F149</f>
        <v>Strasse148</v>
      </c>
      <c r="G149" s="29" t="str">
        <f>Mitglieder_Alphabetisch!G149</f>
        <v>5xxx</v>
      </c>
      <c r="H149" s="4" t="str">
        <f>Mitglieder_Alphabetisch!H149</f>
        <v>Ort</v>
      </c>
      <c r="I149" s="100">
        <f>Mitglieder_Alphabetisch!I149</f>
        <v>70</v>
      </c>
      <c r="J149" s="102">
        <f>Mitglieder_Alphabetisch!J149</f>
        <v>2</v>
      </c>
      <c r="K149" s="180">
        <f>Mitglieder_Alphabetisch!K149</f>
        <v>0</v>
      </c>
      <c r="L149" s="88" t="str">
        <f>Mitglieder_Alphabetisch!L149</f>
        <v>HRo</v>
      </c>
      <c r="M149" s="57">
        <f>Mitglieder_Alphabetisch!M149</f>
        <v>7.5</v>
      </c>
      <c r="N149" s="57">
        <f>Mitglieder_Alphabetisch!N149</f>
        <v>26</v>
      </c>
    </row>
    <row r="150" spans="1:14">
      <c r="A150" s="7" t="str">
        <f>Mitglieder_Alphabetisch!A150</f>
        <v>Zuname149</v>
      </c>
      <c r="B150" s="7" t="str">
        <f>Mitglieder_Alphabetisch!B150</f>
        <v>Vorn.149</v>
      </c>
      <c r="C150" s="5">
        <f>Mitglieder_Alphabetisch!C150</f>
        <v>17027</v>
      </c>
      <c r="D150" s="12">
        <f>Mitglieder_Alphabetisch!D150</f>
        <v>42684</v>
      </c>
      <c r="E150" s="12">
        <f>Mitglieder_Alphabetisch!E150</f>
        <v>0</v>
      </c>
      <c r="F150" s="7" t="str">
        <f>Mitglieder_Alphabetisch!F150</f>
        <v>Strasse149</v>
      </c>
      <c r="G150" s="29" t="str">
        <f>Mitglieder_Alphabetisch!G150</f>
        <v>5xxx</v>
      </c>
      <c r="H150" s="7" t="str">
        <f>Mitglieder_Alphabetisch!H150</f>
        <v>Ort</v>
      </c>
      <c r="I150" s="100">
        <f>Mitglieder_Alphabetisch!I150</f>
        <v>72</v>
      </c>
      <c r="J150" s="102">
        <f>Mitglieder_Alphabetisch!J150</f>
        <v>2</v>
      </c>
      <c r="K150" s="180">
        <f>Mitglieder_Alphabetisch!K150</f>
        <v>0</v>
      </c>
      <c r="L150" s="88" t="str">
        <f>Mitglieder_Alphabetisch!L150</f>
        <v>HRo</v>
      </c>
      <c r="M150" s="57">
        <f>Mitglieder_Alphabetisch!M150</f>
        <v>5.5</v>
      </c>
      <c r="N150" s="57">
        <f>Mitglieder_Alphabetisch!N150</f>
        <v>17</v>
      </c>
    </row>
    <row r="151" spans="1:14" customFormat="1" hidden="1">
      <c r="A151" s="19" t="str">
        <f>Mitglieder_Alphabetisch!A151</f>
        <v>Das ist die letzte</v>
      </c>
      <c r="B151" s="19" t="str">
        <f>Mitglieder_Alphabetisch!B151</f>
        <v>Reservezeile z++</v>
      </c>
      <c r="C151" s="20">
        <f>Mitglieder_Alphabetisch!C151</f>
        <v>0</v>
      </c>
      <c r="D151" s="19">
        <f>Mitglieder_Alphabetisch!D151</f>
        <v>0</v>
      </c>
      <c r="E151" s="19">
        <f>Mitglieder_Alphabetisch!E151</f>
        <v>0</v>
      </c>
      <c r="F151" s="19">
        <f>Mitglieder_Alphabetisch!F151</f>
        <v>0</v>
      </c>
      <c r="G151" s="30">
        <f>Mitglieder_Alphabetisch!G151</f>
        <v>0</v>
      </c>
      <c r="H151" s="19">
        <f>Mitglieder_Alphabetisch!H151</f>
        <v>0</v>
      </c>
      <c r="I151" s="20">
        <f>Mitglieder_Alphabetisch!I151</f>
        <v>0</v>
      </c>
      <c r="J151" s="20">
        <f>Mitglieder_Alphabetisch!J151</f>
        <v>0</v>
      </c>
      <c r="K151" s="39"/>
      <c r="L151" s="20">
        <f>Mitglieder_Alphabetisch!L151</f>
        <v>0</v>
      </c>
      <c r="M151" s="58">
        <f>Mitglieder_Alphabetisch!M151</f>
        <v>0</v>
      </c>
      <c r="N151" s="58">
        <f>Mitglieder_Alphabetisch!N151</f>
        <v>0</v>
      </c>
    </row>
    <row r="152" spans="1:14" customFormat="1" hidden="1">
      <c r="A152" s="1"/>
      <c r="B152" s="1"/>
      <c r="C152" s="3"/>
      <c r="D152" s="1"/>
      <c r="E152" s="1"/>
      <c r="F152" s="1"/>
      <c r="G152" s="31"/>
      <c r="H152" s="1"/>
      <c r="I152" s="15"/>
      <c r="J152" s="15"/>
      <c r="K152" s="34"/>
      <c r="L152" s="15"/>
      <c r="M152" s="56"/>
      <c r="N152" s="56"/>
    </row>
    <row r="153" spans="1:14">
      <c r="I153" s="15"/>
      <c r="J153" s="15"/>
      <c r="L153" s="15"/>
      <c r="M153" s="15"/>
      <c r="N153" s="15"/>
    </row>
    <row r="154" spans="1:14">
      <c r="H154" s="188" t="s">
        <v>96</v>
      </c>
      <c r="I154" s="189"/>
      <c r="J154" s="189"/>
      <c r="K154" s="189"/>
      <c r="L154" s="189"/>
      <c r="M154" s="190">
        <f>SUBTOTAL(9,M2:M151)</f>
        <v>233</v>
      </c>
      <c r="N154" s="190">
        <f>SUBTOTAL(9,N2:N151)</f>
        <v>785</v>
      </c>
    </row>
  </sheetData>
  <autoFilter ref="A1:L152">
    <filterColumn colId="4"/>
    <filterColumn colId="10"/>
    <filterColumn colId="11">
      <filters>
        <filter val="HRo"/>
      </filters>
    </filterColumn>
  </autoFilter>
  <mergeCells count="1">
    <mergeCell ref="H154:L154"/>
  </mergeCells>
  <printOptions horizontalCentered="1" verticalCentered="1"/>
  <pageMargins left="0.47244094488188981" right="0.39370078740157483" top="0.55118110236220474" bottom="0.31496062992125984" header="0.31496062992125984" footer="0.15748031496062992"/>
  <pageSetup paperSize="9" scale="82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Q25" sqref="Q25"/>
    </sheetView>
  </sheetViews>
  <sheetFormatPr baseColWidth="10" defaultRowHeight="12.75"/>
  <cols>
    <col min="1" max="16384" width="11.42578125" style="173"/>
  </cols>
  <sheetData/>
  <sortState ref="A2:J26">
    <sortCondition ref="I2:I26"/>
  </sortState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 xml:space="preserve">&amp;LJubilare Zugehörigkeitsdauer&amp;C&amp;F&amp;R&amp;D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Readme</vt:lpstr>
      <vt:lpstr>Mitglieder_Alphabetisch</vt:lpstr>
      <vt:lpstr>Mitgl. nach Geb.Tag</vt:lpstr>
      <vt:lpstr>Auswertungen</vt:lpstr>
      <vt:lpstr>nach Alter filtern</vt:lpstr>
      <vt:lpstr>nach Zugeh.dauer filtern</vt:lpstr>
      <vt:lpstr>Ehejubiläen</vt:lpstr>
      <vt:lpstr>nach BetreuerIn filtern</vt:lpstr>
      <vt:lpstr>Drucktabelle</vt:lpstr>
      <vt:lpstr>Mitglieder_Alphabetisch!Druckbereich</vt:lpstr>
      <vt:lpstr>'nach BetreuerIn filtern'!Druckbereich</vt:lpstr>
      <vt:lpstr>Readme!Druckbereich</vt:lpstr>
      <vt:lpstr>Mitglieder_Alphabetisch!Drucktitel</vt:lpstr>
      <vt:lpstr>Einzelmitglieder_Oberndorf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%username%</cp:lastModifiedBy>
  <cp:lastPrinted>2018-01-22T10:59:36Z</cp:lastPrinted>
  <dcterms:created xsi:type="dcterms:W3CDTF">2002-12-05T19:16:41Z</dcterms:created>
  <dcterms:modified xsi:type="dcterms:W3CDTF">2018-01-22T11:04:50Z</dcterms:modified>
</cp:coreProperties>
</file>